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OBMEN\Прайс WOODCITY\"/>
    </mc:Choice>
  </mc:AlternateContent>
  <bookViews>
    <workbookView xWindow="-90" yWindow="195" windowWidth="20730" windowHeight="11040" tabRatio="980" firstSheet="4" activeTab="8"/>
  </bookViews>
  <sheets>
    <sheet name="Термососна" sheetId="24" r:id="rId1"/>
    <sheet name="Термоясень" sheetId="25" r:id="rId2"/>
    <sheet name="Паркет" sheetId="27" r:id="rId3"/>
    <sheet name="Рейка " sheetId="20" r:id="rId4"/>
    <sheet name="Мебельные щиты" sheetId="6" r:id="rId5"/>
    <sheet name="Лестница" sheetId="7" r:id="rId6"/>
    <sheet name="Лофт" sheetId="21" r:id="rId7"/>
    <sheet name="Двери баня" sheetId="17" r:id="rId8"/>
    <sheet name="Балки" sheetId="22" r:id="rId9"/>
    <sheet name="Основной" sheetId="1" r:id="rId10"/>
    <sheet name="Доска" sheetId="5" r:id="rId11"/>
    <sheet name="Свежепил" sheetId="11" r:id="rId12"/>
    <sheet name="Лиственница" sheetId="23" r:id="rId13"/>
    <sheet name="Крепеж" sheetId="19" r:id="rId14"/>
    <sheet name="Импрегнированная древесина" sheetId="15" r:id="rId15"/>
    <sheet name="Мебель" sheetId="10" r:id="rId16"/>
    <sheet name="Комплектующие двери" sheetId="12" r:id="rId17"/>
    <sheet name="Двутавр" sheetId="16" r:id="rId18"/>
    <sheet name="Обожженное дерево" sheetId="18" r:id="rId19"/>
    <sheet name="Покраска" sheetId="26" r:id="rId20"/>
  </sheets>
  <definedNames>
    <definedName name="_xlnm.Print_Area" localSheetId="10">Доска!$A$1:$F$44</definedName>
    <definedName name="_xlnm.Print_Area" localSheetId="15">Мебель!$A$1:$E$51</definedName>
    <definedName name="_xlnm.Print_Area" localSheetId="9">Основной!$A$1:$I$159</definedName>
  </definedNames>
  <calcPr calcId="162913"/>
  <fileRecoveryPr autoRecover="0"/>
</workbook>
</file>

<file path=xl/calcChain.xml><?xml version="1.0" encoding="utf-8"?>
<calcChain xmlns="http://schemas.openxmlformats.org/spreadsheetml/2006/main">
  <c r="C47" i="22" l="1"/>
  <c r="D47" i="22"/>
  <c r="E47" i="22"/>
  <c r="C33" i="22"/>
  <c r="D33" i="22"/>
  <c r="E33" i="22"/>
  <c r="C19" i="22"/>
  <c r="D19" i="22"/>
  <c r="E19" i="22"/>
  <c r="E46" i="22"/>
  <c r="D46" i="22"/>
  <c r="C46" i="22"/>
  <c r="E45" i="22"/>
  <c r="D45" i="22"/>
  <c r="C45" i="22"/>
  <c r="E44" i="22"/>
  <c r="D44" i="22"/>
  <c r="C44" i="22"/>
  <c r="E43" i="22"/>
  <c r="D43" i="22"/>
  <c r="C43" i="22"/>
  <c r="E42" i="22"/>
  <c r="D42" i="22"/>
  <c r="C42" i="22"/>
  <c r="E41" i="22"/>
  <c r="D41" i="22"/>
  <c r="C41" i="22"/>
  <c r="E40" i="22"/>
  <c r="D40" i="22"/>
  <c r="C40" i="22"/>
  <c r="E39" i="22"/>
  <c r="D39" i="22"/>
  <c r="C39" i="22"/>
  <c r="E38" i="22"/>
  <c r="D38" i="22"/>
  <c r="C38" i="22"/>
  <c r="E37" i="22"/>
  <c r="D37" i="22"/>
  <c r="C37" i="22"/>
  <c r="E36" i="22"/>
  <c r="D36" i="22"/>
  <c r="C36" i="22"/>
  <c r="E32" i="22"/>
  <c r="D32" i="22"/>
  <c r="C32" i="22"/>
  <c r="E31" i="22"/>
  <c r="D31" i="22"/>
  <c r="C31" i="22"/>
  <c r="E30" i="22"/>
  <c r="D30" i="22"/>
  <c r="C30" i="22"/>
  <c r="E29" i="22"/>
  <c r="D29" i="22"/>
  <c r="C29" i="22"/>
  <c r="E28" i="22"/>
  <c r="D28" i="22"/>
  <c r="C28" i="22"/>
  <c r="E27" i="22"/>
  <c r="D27" i="22"/>
  <c r="C27" i="22"/>
  <c r="E26" i="22"/>
  <c r="D26" i="22"/>
  <c r="C26" i="22"/>
  <c r="E25" i="22"/>
  <c r="D25" i="22"/>
  <c r="C25" i="22"/>
  <c r="E24" i="22"/>
  <c r="D24" i="22"/>
  <c r="C24" i="22"/>
  <c r="E23" i="22"/>
  <c r="D23" i="22"/>
  <c r="C23" i="22"/>
  <c r="E22" i="22"/>
  <c r="D22" i="22"/>
  <c r="C22" i="22"/>
  <c r="E18" i="22"/>
  <c r="D18" i="22"/>
  <c r="C18" i="22"/>
  <c r="E17" i="22"/>
  <c r="D17" i="22"/>
  <c r="C17" i="22"/>
  <c r="E16" i="22"/>
  <c r="D16" i="22"/>
  <c r="C16" i="22"/>
  <c r="E15" i="22"/>
  <c r="D15" i="22"/>
  <c r="C15" i="22"/>
  <c r="E14" i="22"/>
  <c r="D14" i="22"/>
  <c r="C14" i="22"/>
  <c r="E13" i="22"/>
  <c r="D13" i="22"/>
  <c r="C13" i="22"/>
  <c r="E12" i="22"/>
  <c r="D12" i="22"/>
  <c r="C12" i="22"/>
  <c r="E11" i="22"/>
  <c r="D11" i="22"/>
  <c r="C11" i="22"/>
  <c r="E10" i="22"/>
  <c r="D10" i="22"/>
  <c r="C10" i="22"/>
  <c r="E9" i="22"/>
  <c r="D9" i="22"/>
  <c r="C9" i="22"/>
  <c r="E8" i="22"/>
  <c r="D8" i="22"/>
  <c r="C8" i="22"/>
  <c r="H51" i="1" l="1"/>
  <c r="G51" i="1"/>
  <c r="H50" i="1"/>
  <c r="G50" i="1"/>
  <c r="I49" i="1"/>
  <c r="H49" i="1"/>
  <c r="G49" i="1"/>
  <c r="I48" i="1"/>
  <c r="H48" i="1"/>
  <c r="G48" i="1"/>
  <c r="I47" i="1"/>
  <c r="H47" i="1"/>
  <c r="G47" i="1"/>
  <c r="I46" i="1"/>
  <c r="H46" i="1"/>
  <c r="G46" i="1"/>
  <c r="I45" i="1"/>
  <c r="H45" i="1"/>
  <c r="G45" i="1"/>
  <c r="J18" i="12"/>
  <c r="K18" i="12"/>
  <c r="L18" i="12"/>
  <c r="M18" i="12"/>
  <c r="N18" i="12"/>
  <c r="J19" i="12"/>
  <c r="K19" i="12"/>
  <c r="L19" i="12"/>
  <c r="M19" i="12"/>
  <c r="N19" i="12"/>
  <c r="J20" i="12"/>
  <c r="K20" i="12"/>
  <c r="L20" i="12"/>
  <c r="M20" i="12"/>
  <c r="N20" i="12"/>
  <c r="J21" i="12"/>
  <c r="K21" i="12"/>
  <c r="L21" i="12"/>
  <c r="M21" i="12"/>
  <c r="N21" i="12"/>
  <c r="J22" i="12"/>
  <c r="K22" i="12"/>
  <c r="L22" i="12"/>
  <c r="M22" i="12"/>
  <c r="N22" i="12"/>
  <c r="J23" i="12"/>
  <c r="K23" i="12"/>
  <c r="L23" i="12"/>
  <c r="M23" i="12"/>
  <c r="N23" i="12"/>
  <c r="I19" i="12"/>
  <c r="I20" i="12"/>
  <c r="I21" i="12"/>
  <c r="I22" i="12"/>
  <c r="I23" i="12"/>
  <c r="I18" i="12"/>
  <c r="M9" i="12"/>
  <c r="M10" i="12"/>
  <c r="M11" i="12"/>
  <c r="M12" i="12"/>
  <c r="M13" i="12"/>
  <c r="M14" i="12"/>
  <c r="M15" i="12"/>
  <c r="M8" i="12"/>
  <c r="K9" i="12"/>
  <c r="K10" i="12"/>
  <c r="K11" i="12"/>
  <c r="K12" i="12"/>
  <c r="K13" i="12"/>
  <c r="K14" i="12"/>
  <c r="K15" i="12"/>
  <c r="K8" i="12"/>
  <c r="J9" i="12"/>
  <c r="J10" i="12"/>
  <c r="J11" i="12"/>
  <c r="J12" i="12"/>
  <c r="J13" i="12"/>
  <c r="J14" i="12"/>
  <c r="J15" i="12"/>
  <c r="J8" i="12"/>
  <c r="H153" i="1" l="1"/>
  <c r="H154" i="1"/>
  <c r="H155" i="1"/>
  <c r="H156" i="1"/>
  <c r="H152" i="1"/>
  <c r="G153" i="1"/>
  <c r="G154" i="1"/>
  <c r="G155" i="1"/>
  <c r="G156" i="1"/>
  <c r="G152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8" i="1"/>
  <c r="G31" i="1"/>
  <c r="G32" i="1"/>
  <c r="G30" i="1"/>
  <c r="G17" i="1"/>
  <c r="G18" i="1"/>
  <c r="G16" i="1"/>
  <c r="H9" i="1"/>
  <c r="H10" i="1"/>
  <c r="H11" i="1"/>
  <c r="H12" i="1"/>
  <c r="H13" i="1"/>
  <c r="H14" i="1"/>
  <c r="H16" i="1"/>
  <c r="H17" i="1"/>
  <c r="H18" i="1"/>
  <c r="H23" i="1"/>
  <c r="H24" i="1"/>
  <c r="H25" i="1"/>
  <c r="H30" i="1"/>
  <c r="H31" i="1"/>
  <c r="H32" i="1"/>
  <c r="H37" i="1"/>
  <c r="H8" i="1"/>
  <c r="E49" i="10" l="1"/>
  <c r="C49" i="10"/>
  <c r="B49" i="10"/>
  <c r="C35" i="10" l="1"/>
  <c r="D35" i="10"/>
  <c r="E35" i="10"/>
  <c r="B35" i="10"/>
  <c r="E29" i="10"/>
  <c r="D29" i="10"/>
  <c r="C29" i="10"/>
  <c r="B29" i="10"/>
  <c r="E23" i="10"/>
  <c r="D23" i="10"/>
  <c r="C23" i="10"/>
  <c r="B23" i="10"/>
  <c r="E17" i="10"/>
  <c r="D17" i="10"/>
  <c r="C17" i="10"/>
  <c r="B17" i="10"/>
</calcChain>
</file>

<file path=xl/sharedStrings.xml><?xml version="1.0" encoding="utf-8"?>
<sst xmlns="http://schemas.openxmlformats.org/spreadsheetml/2006/main" count="1844" uniqueCount="620">
  <si>
    <t>Ед.изм</t>
  </si>
  <si>
    <t>10*20</t>
  </si>
  <si>
    <t>м/п</t>
  </si>
  <si>
    <t>10*30</t>
  </si>
  <si>
    <t>10*40</t>
  </si>
  <si>
    <t>10*50</t>
  </si>
  <si>
    <t>15*30</t>
  </si>
  <si>
    <t>15*40</t>
  </si>
  <si>
    <t>15*50</t>
  </si>
  <si>
    <t>20*20</t>
  </si>
  <si>
    <t>20*30</t>
  </si>
  <si>
    <t>20*40</t>
  </si>
  <si>
    <t>20*50</t>
  </si>
  <si>
    <t>*</t>
  </si>
  <si>
    <t>20*110</t>
  </si>
  <si>
    <t>30*30</t>
  </si>
  <si>
    <t>30*40</t>
  </si>
  <si>
    <t>30*50</t>
  </si>
  <si>
    <t>30*140</t>
  </si>
  <si>
    <t>40*40</t>
  </si>
  <si>
    <t>40*50</t>
  </si>
  <si>
    <t>40*60</t>
  </si>
  <si>
    <t>20,00 грн.</t>
  </si>
  <si>
    <t>40*140</t>
  </si>
  <si>
    <t>50*50</t>
  </si>
  <si>
    <t>куб/м</t>
  </si>
  <si>
    <t>Шалевка  н/о</t>
  </si>
  <si>
    <t>Доска не обрезная сосна</t>
  </si>
  <si>
    <t>30-50 мм.</t>
  </si>
  <si>
    <t>Наименование</t>
  </si>
  <si>
    <t>Плинтус сосна</t>
  </si>
  <si>
    <t>Сечение, мм</t>
  </si>
  <si>
    <t>Толщина мм</t>
  </si>
  <si>
    <t>Штапик</t>
  </si>
  <si>
    <t>Трапик липа</t>
  </si>
  <si>
    <t>Лежак липа L=2,0-3,0</t>
  </si>
  <si>
    <t>Сорт</t>
  </si>
  <si>
    <t>Ширина мм</t>
  </si>
  <si>
    <t>Вагонка сосна Евро</t>
  </si>
  <si>
    <t>А</t>
  </si>
  <si>
    <t>м.кв</t>
  </si>
  <si>
    <t xml:space="preserve">Вагонка сосна Евро </t>
  </si>
  <si>
    <t>В</t>
  </si>
  <si>
    <t>м.кв.</t>
  </si>
  <si>
    <t>Вагонка бесшовная L= 2,0-3,0m</t>
  </si>
  <si>
    <t>A</t>
  </si>
  <si>
    <t>Вагонка бесшовная L= 1,0-1,9m</t>
  </si>
  <si>
    <t>Вагонка дуб Евро</t>
  </si>
  <si>
    <t>Доска пола</t>
  </si>
  <si>
    <t>А-В</t>
  </si>
  <si>
    <t>135/105</t>
  </si>
  <si>
    <t>Блок-хаус</t>
  </si>
  <si>
    <t>105/135</t>
  </si>
  <si>
    <t>Горбыль липа с лыком</t>
  </si>
  <si>
    <t>100-250</t>
  </si>
  <si>
    <t>20-80</t>
  </si>
  <si>
    <t>Палубная доска</t>
  </si>
  <si>
    <t>Имитация бруса</t>
  </si>
  <si>
    <t>Уголок наружный липа</t>
  </si>
  <si>
    <t>Толщ.мм</t>
  </si>
  <si>
    <t>Поручень сосновый</t>
  </si>
  <si>
    <t>70*40</t>
  </si>
  <si>
    <t>50,00 грн.</t>
  </si>
  <si>
    <t>Поручень дубовый</t>
  </si>
  <si>
    <t>Характеристика</t>
  </si>
  <si>
    <t>Толщина, мм</t>
  </si>
  <si>
    <t>Цена, грн.</t>
  </si>
  <si>
    <t>Доска ольха</t>
  </si>
  <si>
    <t>сухая н/о</t>
  </si>
  <si>
    <t>Доска липа</t>
  </si>
  <si>
    <t>Доска дуб</t>
  </si>
  <si>
    <t>Доска сосна</t>
  </si>
  <si>
    <t xml:space="preserve">Вагонка ясень Евро </t>
  </si>
  <si>
    <t>Лежак ольха L=2,0-3,0</t>
  </si>
  <si>
    <t xml:space="preserve">Мебельный щит из сосны </t>
  </si>
  <si>
    <t>А/В</t>
  </si>
  <si>
    <t>Мебельный щит из сосны</t>
  </si>
  <si>
    <t>В/С</t>
  </si>
  <si>
    <t>Мебельный щит из ольхи</t>
  </si>
  <si>
    <t>Мебельный щит из ясеня</t>
  </si>
  <si>
    <t>Мебельный щит из дуба</t>
  </si>
  <si>
    <t>Мебельный щит из липы</t>
  </si>
  <si>
    <t>100/80</t>
  </si>
  <si>
    <t>Размер</t>
  </si>
  <si>
    <t>Балясина сосна</t>
  </si>
  <si>
    <t>Балясина дуб</t>
  </si>
  <si>
    <t>шт.</t>
  </si>
  <si>
    <t>Балясина ясень</t>
  </si>
  <si>
    <t>Вагонка бесшовная L=0,25-0,9m</t>
  </si>
  <si>
    <t>Цена грн.</t>
  </si>
  <si>
    <t>В-С</t>
  </si>
  <si>
    <t>Доска пола (черновой пол)</t>
  </si>
  <si>
    <t>Доска ясень</t>
  </si>
  <si>
    <t>30/50</t>
  </si>
  <si>
    <t>Экстра</t>
  </si>
  <si>
    <t>Балясина угловая сосна</t>
  </si>
  <si>
    <t>Балясина угловая ясень</t>
  </si>
  <si>
    <t>Балясина угловая дуб</t>
  </si>
  <si>
    <t>80*80*1100</t>
  </si>
  <si>
    <t>Брус пилорамный L=6,0м</t>
  </si>
  <si>
    <t>Лежак липа  L=2,0-3,0</t>
  </si>
  <si>
    <t>Горбыль липа шлифованый</t>
  </si>
  <si>
    <t>25*25</t>
  </si>
  <si>
    <t>Наличник L=1м; 2,2м</t>
  </si>
  <si>
    <t>Ед. изм.</t>
  </si>
  <si>
    <t>И м и т а ц и я   б р у с а</t>
  </si>
  <si>
    <t>м.п</t>
  </si>
  <si>
    <t>50*60-200</t>
  </si>
  <si>
    <t>Мебельный щит из термо-ясеня</t>
  </si>
  <si>
    <t>Подступень сосна</t>
  </si>
  <si>
    <t>Подступень дуб</t>
  </si>
  <si>
    <t>м.куб</t>
  </si>
  <si>
    <t>Ступень дуб</t>
  </si>
  <si>
    <t>Ступень сосна</t>
  </si>
  <si>
    <t>Доска сухая - влажность 8-12% камерная сушка.</t>
  </si>
  <si>
    <t>40*110</t>
  </si>
  <si>
    <t>Нащельник сосна/липа</t>
  </si>
  <si>
    <t>Каркасный брус липа</t>
  </si>
  <si>
    <t>Каркасный брус ольха</t>
  </si>
  <si>
    <t>Каркасный брус дуб</t>
  </si>
  <si>
    <t>сухая обр. 4-4,5м</t>
  </si>
  <si>
    <t>сухая обр. 6,0м</t>
  </si>
  <si>
    <t>Ступень ясень</t>
  </si>
  <si>
    <t>Подступень ясень</t>
  </si>
  <si>
    <t>80,00 грн.</t>
  </si>
  <si>
    <t>Плинтус евро сосна</t>
  </si>
  <si>
    <t>Плинтус дуб евро/ясень</t>
  </si>
  <si>
    <t>1500 мм.</t>
  </si>
  <si>
    <t>2000 мм.</t>
  </si>
  <si>
    <t>Стол сосна</t>
  </si>
  <si>
    <t>Лавка Сосна</t>
  </si>
  <si>
    <t xml:space="preserve">Итого за комплект </t>
  </si>
  <si>
    <t>2500 мм.</t>
  </si>
  <si>
    <t>3000 мм.</t>
  </si>
  <si>
    <t>Стул Сосна</t>
  </si>
  <si>
    <t>Стол Ольха.</t>
  </si>
  <si>
    <t>Лавка Ольха.</t>
  </si>
  <si>
    <t>Стул Ольха</t>
  </si>
  <si>
    <t>Стол Ясень.</t>
  </si>
  <si>
    <t>Лавка Ясень.</t>
  </si>
  <si>
    <t>Стул Ясень</t>
  </si>
  <si>
    <t>Итого за комплект</t>
  </si>
  <si>
    <t>Стол Дуб.</t>
  </si>
  <si>
    <t>Лавка Дуб.</t>
  </si>
  <si>
    <t>Стул Дуб.</t>
  </si>
  <si>
    <t xml:space="preserve">Сосна эконом </t>
  </si>
  <si>
    <t>Табурет</t>
  </si>
  <si>
    <t>Стол 700х1200</t>
  </si>
  <si>
    <t>20*90</t>
  </si>
  <si>
    <t>Доска пола Дуб</t>
  </si>
  <si>
    <t>60/90</t>
  </si>
  <si>
    <t>110/140</t>
  </si>
  <si>
    <t>27/40/50</t>
  </si>
  <si>
    <t>27/30/50</t>
  </si>
  <si>
    <t>Вагонка "КИРПИЧЕК" L= 0,2-0,4m</t>
  </si>
  <si>
    <t>Имитация бруса (срощ)</t>
  </si>
  <si>
    <t>Блок-хаус (срощ)</t>
  </si>
  <si>
    <t>Доска пола (срощ)</t>
  </si>
  <si>
    <t>130/100</t>
  </si>
  <si>
    <t>Мебельный щит из термо-сосны</t>
  </si>
  <si>
    <t>27*100-200</t>
  </si>
  <si>
    <t>27 мм.</t>
  </si>
  <si>
    <t>Вагонка сосна Евро  (срощ)</t>
  </si>
  <si>
    <t xml:space="preserve">Короб дверной </t>
  </si>
  <si>
    <t>1-й</t>
  </si>
  <si>
    <t>30*110</t>
  </si>
  <si>
    <t>Террасная доска</t>
  </si>
  <si>
    <t>длина</t>
  </si>
  <si>
    <t>Сосна с ковкой</t>
  </si>
  <si>
    <t>Лавка Сосна (две ноги)</t>
  </si>
  <si>
    <t>Лавка Сосна (три ноги)</t>
  </si>
  <si>
    <t>без сучка 40мм</t>
  </si>
  <si>
    <t xml:space="preserve"> ж.сучек 40мм</t>
  </si>
  <si>
    <t xml:space="preserve"> одност (мебельная)</t>
  </si>
  <si>
    <t>одност (мебельная)</t>
  </si>
  <si>
    <t>40*90</t>
  </si>
  <si>
    <t>Горбыль сосна сухой не шлиф</t>
  </si>
  <si>
    <t>Брус пилорамный L=4,5м</t>
  </si>
  <si>
    <t>100-150</t>
  </si>
  <si>
    <t>Уголок наружный сосна/липа</t>
  </si>
  <si>
    <t>150-300</t>
  </si>
  <si>
    <t>20*135</t>
  </si>
  <si>
    <t>Бл-хаус/Имитация бр липа</t>
  </si>
  <si>
    <t>2-й</t>
  </si>
  <si>
    <t xml:space="preserve">Горбыль липа с лыком </t>
  </si>
  <si>
    <t xml:space="preserve">Горбыль липа </t>
  </si>
  <si>
    <t xml:space="preserve">Доска  </t>
  </si>
  <si>
    <t xml:space="preserve">Рейка монтажная </t>
  </si>
  <si>
    <t>Брусок монтажный</t>
  </si>
  <si>
    <t xml:space="preserve">Брусок   </t>
  </si>
  <si>
    <t>Брус, доска калибр.</t>
  </si>
  <si>
    <t>12,50 грн.</t>
  </si>
  <si>
    <t>110/135</t>
  </si>
  <si>
    <t>Поручень ясень</t>
  </si>
  <si>
    <t>Лавка  без спинки</t>
  </si>
  <si>
    <t>6000 грн.</t>
  </si>
  <si>
    <t>Лавка  со спинкой</t>
  </si>
  <si>
    <t>Палубная доска/Планкен</t>
  </si>
  <si>
    <t>50*100-200</t>
  </si>
  <si>
    <t>40*100-200</t>
  </si>
  <si>
    <t>30*90</t>
  </si>
  <si>
    <t>25,00 грн.</t>
  </si>
  <si>
    <t>20*185</t>
  </si>
  <si>
    <t>30*185</t>
  </si>
  <si>
    <t>40*185</t>
  </si>
  <si>
    <t>Доска обрезная</t>
  </si>
  <si>
    <t>27*100-200*4,5</t>
  </si>
  <si>
    <t>Уголок внутр. сосна</t>
  </si>
  <si>
    <t>Уголок внутр. сосна/липа</t>
  </si>
  <si>
    <t>Поручень сосновый круглый</t>
  </si>
  <si>
    <t>Поручень дубовый круглый</t>
  </si>
  <si>
    <t>Поручень ясень круглый</t>
  </si>
  <si>
    <t>Ø 50</t>
  </si>
  <si>
    <t>100/130</t>
  </si>
  <si>
    <t xml:space="preserve"> </t>
  </si>
  <si>
    <t>Сосна "Весна Плюс"</t>
  </si>
  <si>
    <t>Ольха "Весна Плюс"</t>
  </si>
  <si>
    <t>Ясень "Весна Плюс"</t>
  </si>
  <si>
    <t>Дуб "Весна Плюс"</t>
  </si>
  <si>
    <t>Стол 1100*1800мм 1шт</t>
  </si>
  <si>
    <t>Лавка на 3 места 1500мм 2шт</t>
  </si>
  <si>
    <t>Лавка на 2 места 1000мм 2шт</t>
  </si>
  <si>
    <t>от 5м.куб</t>
  </si>
  <si>
    <t>до 5м.куб</t>
  </si>
  <si>
    <t>95/75</t>
  </si>
  <si>
    <t>42*42*900</t>
  </si>
  <si>
    <t>Горбыль сосна сухой  шлиф</t>
  </si>
  <si>
    <t>Мы оказываем услуги по порезке мебельного щита по вашей деталировке.                                                        Стоимость - 10 грн. м.пог.</t>
  </si>
  <si>
    <t>woodcity.ua@gmail.com</t>
  </si>
  <si>
    <t>Сечение</t>
  </si>
  <si>
    <t xml:space="preserve">Цена, грн     </t>
  </si>
  <si>
    <t>С р о щ ен н ы й</t>
  </si>
  <si>
    <t>Ц е л ь н о л а м е л ь н ы й</t>
  </si>
  <si>
    <t xml:space="preserve">№ </t>
  </si>
  <si>
    <t xml:space="preserve"> Наименование товара </t>
  </si>
  <si>
    <t xml:space="preserve">Ед. изм </t>
  </si>
  <si>
    <t>Доска н/о 25 мм</t>
  </si>
  <si>
    <t>м. куб</t>
  </si>
  <si>
    <t>Брус/доска  L 4000-4500 мм</t>
  </si>
  <si>
    <t>Брус/доска  L 6000 мм</t>
  </si>
  <si>
    <t>Цена, грн от 35м3</t>
  </si>
  <si>
    <t>Т е р р а с н а я  доска</t>
  </si>
  <si>
    <t>Доска строганая</t>
  </si>
  <si>
    <t>Лага, брус конструкционный</t>
  </si>
  <si>
    <t>Лежак для бани</t>
  </si>
  <si>
    <t>Будка для небольшых собак</t>
  </si>
  <si>
    <t>600/600/700</t>
  </si>
  <si>
    <t>Будка для крупных собак</t>
  </si>
  <si>
    <t>900/800*1200</t>
  </si>
  <si>
    <t>Садовые качели</t>
  </si>
  <si>
    <t>Душ дачный цельный</t>
  </si>
  <si>
    <t>1,1х1,1мх2,1м</t>
  </si>
  <si>
    <t>Душ дачный с раздевалкой</t>
  </si>
  <si>
    <t>1,6х1,1мх2,1м</t>
  </si>
  <si>
    <t xml:space="preserve">Туалет дачный </t>
  </si>
  <si>
    <t>1,1х1,1мх2,0м</t>
  </si>
  <si>
    <t>Туалет дачный  Эконом</t>
  </si>
  <si>
    <t>Забор штакетник</t>
  </si>
  <si>
    <t>0,5мх2,0м (секция)</t>
  </si>
  <si>
    <t xml:space="preserve">Балки под старину </t>
  </si>
  <si>
    <t>Столярные изделия</t>
  </si>
  <si>
    <t>99,00грн/м.п.</t>
  </si>
  <si>
    <t>Цена за м.кв.</t>
  </si>
  <si>
    <t>Цена, грн</t>
  </si>
  <si>
    <t>МЕБЕЛЬНЫЙ ЩИТ</t>
  </si>
  <si>
    <t>0503022058, 0501551010, 0982388077</t>
  </si>
  <si>
    <t>г. Харьков пл. Героев Небесной Сотни, 14/1</t>
  </si>
  <si>
    <t>termo.biz.ua   woodcity.in.ua</t>
  </si>
  <si>
    <t>ТЕРМОДЕРЕВО</t>
  </si>
  <si>
    <t xml:space="preserve">ДОСКА СУХАЯ </t>
  </si>
  <si>
    <t>woodcity.in.ua</t>
  </si>
  <si>
    <t xml:space="preserve">                  ЭЛЕМЕНТЫ ЛЕСТНИЦ</t>
  </si>
  <si>
    <t>ПИЛОМАТЕРИАЛЫ</t>
  </si>
  <si>
    <t>Ротанги</t>
  </si>
  <si>
    <t>Вагонка сосна Евро L=2,7/3,0m</t>
  </si>
  <si>
    <t>Свежепил, грн</t>
  </si>
  <si>
    <t>Сухой, грн</t>
  </si>
  <si>
    <t>Сухой строганый, грн</t>
  </si>
  <si>
    <t>склейка, грн</t>
  </si>
  <si>
    <t>Ед. изм</t>
  </si>
  <si>
    <t>Ширина</t>
  </si>
  <si>
    <t>Толщина</t>
  </si>
  <si>
    <t xml:space="preserve">             САДОВАЯ МЕБЕЛЬ</t>
  </si>
  <si>
    <t xml:space="preserve">                 woodcity.in.ua</t>
  </si>
  <si>
    <t xml:space="preserve">                                  0503022058, 0501551010, 0982388077</t>
  </si>
  <si>
    <t xml:space="preserve">                              г. Харьков пл. Героев Небесной Сотни, 14/1</t>
  </si>
  <si>
    <t>1 сорт, грн</t>
  </si>
  <si>
    <t>2 сорт, грн</t>
  </si>
  <si>
    <t>1сорт, грн</t>
  </si>
  <si>
    <t>Ширина, мм</t>
  </si>
  <si>
    <t>1-й сорт, склейка</t>
  </si>
  <si>
    <t>ж.сучек 30мм</t>
  </si>
  <si>
    <t>с порогом</t>
  </si>
  <si>
    <t>без порога</t>
  </si>
  <si>
    <t>Двери в баню/сауну липа с фольгированным утеплителем</t>
  </si>
  <si>
    <t>Тощина, мм</t>
  </si>
  <si>
    <t>Двери глухие липа (вагонка липа + вагонка липа)</t>
  </si>
  <si>
    <t>Двери глухие липа (вагонка липа + горбыль липа)</t>
  </si>
  <si>
    <t>Двери глухие липа (вагонка липа + б/х - им.бр. липа)</t>
  </si>
  <si>
    <t>Двери глухие липа (горбыль липа + горбыль липа)</t>
  </si>
  <si>
    <t>Двери глухие липа (б/х - им.бр. липа + б/х - им.бр. липа)</t>
  </si>
  <si>
    <t>Короб липа с порогом</t>
  </si>
  <si>
    <t>40х100</t>
  </si>
  <si>
    <t>Короб липа без порога</t>
  </si>
  <si>
    <t>Сборка короба</t>
  </si>
  <si>
    <t>Фурнитура + врезка</t>
  </si>
  <si>
    <t>Ручка 1шт</t>
  </si>
  <si>
    <t>Цены указаны для стандартного полотна шириной до 800мм, высотой до 2000мм.</t>
  </si>
  <si>
    <t xml:space="preserve"> Цены на все модели нестандартного размера, дороже на 30% от основной.</t>
  </si>
  <si>
    <t>Двери в парную липа стекло 680х1880 (с коробом)</t>
  </si>
  <si>
    <t xml:space="preserve">                      Престиж</t>
  </si>
  <si>
    <t xml:space="preserve">              ПРОДУКЦИЯ ЕСТЕСТВЕННОЙ     ВЛАЖНОСТИ</t>
  </si>
  <si>
    <t xml:space="preserve">             0503022058, 0501551010, 0982388077</t>
  </si>
  <si>
    <t xml:space="preserve">           г. Харьков пл. Героев Небесной Сотни, 14/1</t>
  </si>
  <si>
    <t xml:space="preserve">       woodcity.in.ua</t>
  </si>
  <si>
    <t xml:space="preserve">    КОМПЛЕКТУЮЩИЕ                               ДВЕРИ</t>
  </si>
  <si>
    <r>
      <rPr>
        <b/>
        <sz val="12"/>
        <color theme="1"/>
        <rFont val="Calibri"/>
        <family val="2"/>
        <charset val="204"/>
        <scheme val="minor"/>
      </rPr>
      <t>Крепеж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</si>
  <si>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Кляймер для Вагонки бесшовной 4мм</t>
  </si>
  <si>
    <t>упаковка 100шт</t>
  </si>
  <si>
    <t xml:space="preserve">Кляймер для Вагонки Евро 5мм </t>
  </si>
  <si>
    <t>упаковка 80шт</t>
  </si>
  <si>
    <t>Клипса нерж.</t>
  </si>
  <si>
    <t xml:space="preserve">Вагонка липа </t>
  </si>
  <si>
    <t>370,00 грн.</t>
  </si>
  <si>
    <t>Вагонка липа L= 2,0-3,0m</t>
  </si>
  <si>
    <t>60/80</t>
  </si>
  <si>
    <t>300,00 грн.</t>
  </si>
  <si>
    <t>Вагонка липа L= 1,0-1,9m</t>
  </si>
  <si>
    <t>250,00 грн.</t>
  </si>
  <si>
    <t>150,00 грн.</t>
  </si>
  <si>
    <t>Вагонка бесшовная L= 0,3-1,9m</t>
  </si>
  <si>
    <t>РЕЕЧНЫЙ ФАСАД</t>
  </si>
  <si>
    <t>Порода дерева</t>
  </si>
  <si>
    <t>20х30</t>
  </si>
  <si>
    <t>20х40</t>
  </si>
  <si>
    <t>30х40</t>
  </si>
  <si>
    <t>40х50</t>
  </si>
  <si>
    <t>ИМПРЕГНИРОВАННАЯ ДРЕВЕСИНА</t>
  </si>
  <si>
    <t>Доска сухая строганная</t>
  </si>
  <si>
    <t>Брус сухой строганный</t>
  </si>
  <si>
    <t xml:space="preserve">    ДВУТАВРОВАЯ БАЛКА</t>
  </si>
  <si>
    <t>Наименование балки</t>
  </si>
  <si>
    <t>Высота, мм</t>
  </si>
  <si>
    <t>Сечение бруса, мм</t>
  </si>
  <si>
    <t>Вес, кг./м.п.</t>
  </si>
  <si>
    <t>Цена, грн./м.п.</t>
  </si>
  <si>
    <t>Стойка</t>
  </si>
  <si>
    <t>СД-100-55</t>
  </si>
  <si>
    <t>55х43</t>
  </si>
  <si>
    <t>155.00</t>
  </si>
  <si>
    <t>СД-150-55</t>
  </si>
  <si>
    <t>165.00</t>
  </si>
  <si>
    <t>БД-200-65</t>
  </si>
  <si>
    <t>65х43</t>
  </si>
  <si>
    <t>175.00</t>
  </si>
  <si>
    <t>БД-200-85</t>
  </si>
  <si>
    <t>85х43</t>
  </si>
  <si>
    <t>230.00</t>
  </si>
  <si>
    <t>БД-240-65</t>
  </si>
  <si>
    <t>185.00</t>
  </si>
  <si>
    <t>БД-240-85</t>
  </si>
  <si>
    <t>250.00</t>
  </si>
  <si>
    <t>БД-280-65</t>
  </si>
  <si>
    <t>195.00</t>
  </si>
  <si>
    <t>БД-280-85</t>
  </si>
  <si>
    <t>270.00</t>
  </si>
  <si>
    <t>БД-320-85</t>
  </si>
  <si>
    <t>290.00</t>
  </si>
  <si>
    <t>Балка перекрытия</t>
  </si>
  <si>
    <t xml:space="preserve"> Универсальность применения - каркасное деревянное строительство, реконструкция, мансарды, межэтажные перекрытия для всех видов строительства, стропильные системы (кровля)</t>
  </si>
  <si>
    <t>Небольшая масса балок позволяет вести работу без привлечения подъемной техники. Балка перекрытия длиной 6,5 м весит не более 40 кг.</t>
  </si>
  <si>
    <t>Высокая точность размеров. Постоянство размеров вне зависимости от сроков эксплуатации.</t>
  </si>
  <si>
    <t>Широкий ассортимент выпускаемой балки (номенклатура размеров)</t>
  </si>
  <si>
    <t>Низкая теплопроводность.</t>
  </si>
  <si>
    <t>Влагоустойчивость.</t>
  </si>
  <si>
    <t>Возможность прокладки инженерных коммуникаций.</t>
  </si>
  <si>
    <t>Высокая скорость и простота монтажа балок при помощи обычного плотницкого инструмента</t>
  </si>
  <si>
    <t>Надежность. Технические характеристики двутавровых балок сопоставимы с металлическими и бетонными</t>
  </si>
  <si>
    <t>Максимальная длина балок – 12.00 м.п.</t>
  </si>
  <si>
    <t>ДОСТОИНСТВА ДЕРЕВЯННОЙ ДВУТАВРОВОЙ БАЛКИ</t>
  </si>
  <si>
    <t>Для дверей глухих и со стеклянными вставками возможно изготовление по Вашему размеру, а также нанесение рисунка на стеклянную вставку, стоимость уточняйте.</t>
  </si>
  <si>
    <t>90х210</t>
  </si>
  <si>
    <t>90х200</t>
  </si>
  <si>
    <t>90х190</t>
  </si>
  <si>
    <t>80х210</t>
  </si>
  <si>
    <t>80х200</t>
  </si>
  <si>
    <t>80х190</t>
  </si>
  <si>
    <t>70х210</t>
  </si>
  <si>
    <t>70х200</t>
  </si>
  <si>
    <t>70х190</t>
  </si>
  <si>
    <t>60х190</t>
  </si>
  <si>
    <t>Дверь стеклянная
стекло бронза
С РИСУНКОМ каленое (сталинит) 8 мм., 
коробка ольха/липа</t>
  </si>
  <si>
    <r>
      <t xml:space="preserve">Дверь стеклянная
стекло бронза </t>
    </r>
    <r>
      <rPr>
        <b/>
        <i/>
        <u/>
        <sz val="9"/>
        <rFont val="Calibri"/>
        <family val="2"/>
        <charset val="204"/>
      </rPr>
      <t>МАТОВОЕ</t>
    </r>
    <r>
      <rPr>
        <b/>
        <i/>
        <sz val="9"/>
        <rFont val="Calibri"/>
        <family val="2"/>
        <charset val="204"/>
      </rPr>
      <t xml:space="preserve"> каленое (сталинит) 8 мм., 
коробка ольха/липа "стекло арка"</t>
    </r>
  </si>
  <si>
    <r>
      <t xml:space="preserve">Дверь стеклянная
стекло бронза </t>
    </r>
    <r>
      <rPr>
        <b/>
        <i/>
        <u/>
        <sz val="9"/>
        <rFont val="Calibri"/>
        <family val="2"/>
        <charset val="204"/>
      </rPr>
      <t>МАТОВОЕ</t>
    </r>
    <r>
      <rPr>
        <b/>
        <i/>
        <sz val="9"/>
        <rFont val="Calibri"/>
        <family val="2"/>
        <charset val="204"/>
      </rPr>
      <t xml:space="preserve"> каленое (сталинит) 8 мм., 
коробка ольха/липа</t>
    </r>
  </si>
  <si>
    <t>70х180</t>
  </si>
  <si>
    <t>Дверь стеклянная
стекло бронза каленое                        (сталинит) 8 мм., 
коробка ольха/липа"стекло бронза", "стекло рамка"</t>
  </si>
  <si>
    <t>"арка термо", "диамант термо", "прямоугольник термо"</t>
  </si>
  <si>
    <t>"диамант большой", "арка большая", "прямоугольник большой"</t>
  </si>
  <si>
    <t>Дверь со стеклом облицована вагонкой высшего сорта (Факел, Арка, Прямоугольник Двойной, Диамант)</t>
  </si>
  <si>
    <t>70Х190</t>
  </si>
  <si>
    <t>Дверь сосновая глухая высший сорт</t>
  </si>
  <si>
    <t>Дверь со стеклом облицована вагонкой высшего сорта (Треугольник, прямое стекло, ромб)</t>
  </si>
  <si>
    <r>
      <t xml:space="preserve">Дверь глухая  облицована вагонкой </t>
    </r>
    <r>
      <rPr>
        <b/>
        <i/>
        <u/>
        <sz val="9"/>
        <rFont val="Calibri"/>
        <family val="2"/>
        <charset val="204"/>
      </rPr>
      <t>ВЫСШЕГО</t>
    </r>
    <r>
      <rPr>
        <b/>
        <i/>
        <sz val="9"/>
        <rFont val="Calibri"/>
        <family val="2"/>
        <charset val="204"/>
      </rPr>
      <t xml:space="preserve">сорта </t>
    </r>
  </si>
  <si>
    <r>
      <t xml:space="preserve">Дверь глухая облицована вагонкой                     </t>
    </r>
    <r>
      <rPr>
        <b/>
        <i/>
        <u/>
        <sz val="9"/>
        <rFont val="Calibri"/>
        <family val="2"/>
        <charset val="204"/>
      </rPr>
      <t>ПЕРВОГО</t>
    </r>
    <r>
      <rPr>
        <b/>
        <i/>
        <sz val="9"/>
        <rFont val="Calibri"/>
        <family val="2"/>
        <charset val="204"/>
      </rPr>
      <t xml:space="preserve"> сорта
(допустимы точки до 10 мм и резкие перепады цвета в структуре дерева, т.н. "разводы")</t>
    </r>
  </si>
  <si>
    <t>Липа</t>
  </si>
  <si>
    <t>Ольха</t>
  </si>
  <si>
    <t>Размер, Ширина х Длина, см</t>
  </si>
  <si>
    <t>Описание</t>
  </si>
  <si>
    <t>Модель двери</t>
  </si>
  <si>
    <t>20x50</t>
  </si>
  <si>
    <t>40x40</t>
  </si>
  <si>
    <t>20х20</t>
  </si>
  <si>
    <t>Себестоимость</t>
  </si>
  <si>
    <t>Дилерская цена</t>
  </si>
  <si>
    <t>Оптовая цена</t>
  </si>
  <si>
    <t>Рекомендованная розничная цена</t>
  </si>
  <si>
    <t>Коллекция</t>
  </si>
  <si>
    <t>NATURE</t>
  </si>
  <si>
    <t>VINTAGE</t>
  </si>
  <si>
    <t>ART</t>
  </si>
  <si>
    <t>FLAME</t>
  </si>
  <si>
    <t>С покраской, готовая к установке</t>
  </si>
  <si>
    <t xml:space="preserve">Крепеж                                                                                                                                                                                                                                                         </t>
  </si>
  <si>
    <t>Размеры</t>
  </si>
  <si>
    <t>Сосна срощенная</t>
  </si>
  <si>
    <t>40x60</t>
  </si>
  <si>
    <t>40x80</t>
  </si>
  <si>
    <t>40x100</t>
  </si>
  <si>
    <t>40x120</t>
  </si>
  <si>
    <t>40x140</t>
  </si>
  <si>
    <t>30x30</t>
  </si>
  <si>
    <t>30x50</t>
  </si>
  <si>
    <t>Дуб/ясень срощенный</t>
  </si>
  <si>
    <t>Дуб/ясень массив</t>
  </si>
  <si>
    <t>20x40</t>
  </si>
  <si>
    <t>30x40</t>
  </si>
  <si>
    <t>40x50</t>
  </si>
  <si>
    <t>Сосна массив</t>
  </si>
  <si>
    <t>20x30</t>
  </si>
  <si>
    <t>Без покрытия</t>
  </si>
  <si>
    <t xml:space="preserve">Пластина-змейка 70мм со стопором </t>
  </si>
  <si>
    <t xml:space="preserve">Пластина-змейка 140мм без стопора </t>
  </si>
  <si>
    <t>Пластина-змейка 140мм со стопором</t>
  </si>
  <si>
    <t>Пластина-змейка 160мм без стопора</t>
  </si>
  <si>
    <t>Пластина-змейка 160мм со стопором</t>
  </si>
  <si>
    <t xml:space="preserve">Пластина-змейка 185мм без стопора </t>
  </si>
  <si>
    <t xml:space="preserve">Пластина-змейка 185мм со стопором </t>
  </si>
  <si>
    <t>Евро Вагонка ольха L= 2,0-4,0m</t>
  </si>
  <si>
    <t>Евро Вагонка липа L= 2,0-3,0m</t>
  </si>
  <si>
    <t>Евро Вагонка липа L= 1,0-1,9m</t>
  </si>
  <si>
    <t xml:space="preserve">Пластина-змейка 70мм без стопора  </t>
  </si>
  <si>
    <t xml:space="preserve">блокхаус, имитация </t>
  </si>
  <si>
    <t>планкен, террасная, палуба до 135 мм</t>
  </si>
  <si>
    <t>планкен, террасная, палуба до 110 мм</t>
  </si>
  <si>
    <t>планкен, террасная, палуба до 90 мм</t>
  </si>
  <si>
    <t>дуб АВ</t>
  </si>
  <si>
    <t>дуб ВС</t>
  </si>
  <si>
    <t>ясень АВ</t>
  </si>
  <si>
    <t>Размер стола</t>
  </si>
  <si>
    <t>Сосна АВ</t>
  </si>
  <si>
    <t>П-образная</t>
  </si>
  <si>
    <t>Наружный размер балки</t>
  </si>
  <si>
    <t>площадь</t>
  </si>
  <si>
    <t>без покраски, грн/м.п.</t>
  </si>
  <si>
    <t>с покраской, грн/м.п.</t>
  </si>
  <si>
    <t>брашированная с покраской, грн/м.п.</t>
  </si>
  <si>
    <t>90х90х90</t>
  </si>
  <si>
    <t>75х120х75</t>
  </si>
  <si>
    <t>120х120х120</t>
  </si>
  <si>
    <t>75х140х75</t>
  </si>
  <si>
    <t>90х140х90</t>
  </si>
  <si>
    <t>120х140х120</t>
  </si>
  <si>
    <t>140х140х140</t>
  </si>
  <si>
    <t>90х160х90</t>
  </si>
  <si>
    <t>140х160х140</t>
  </si>
  <si>
    <t>120х180х120</t>
  </si>
  <si>
    <t>140х180х140</t>
  </si>
  <si>
    <t>Г-образная</t>
  </si>
  <si>
    <t>90х90</t>
  </si>
  <si>
    <t>75х120</t>
  </si>
  <si>
    <t>120х120</t>
  </si>
  <si>
    <t>75х140</t>
  </si>
  <si>
    <t>90х140</t>
  </si>
  <si>
    <t>120х140</t>
  </si>
  <si>
    <t>140х140</t>
  </si>
  <si>
    <t>90х160</t>
  </si>
  <si>
    <t>140х160</t>
  </si>
  <si>
    <t>120х180</t>
  </si>
  <si>
    <t>140х180</t>
  </si>
  <si>
    <t>О-образная</t>
  </si>
  <si>
    <t>90х90х90х90</t>
  </si>
  <si>
    <t>75х120х75х120</t>
  </si>
  <si>
    <t>120х120х120х120</t>
  </si>
  <si>
    <t>75х140х75х140</t>
  </si>
  <si>
    <t>90х140х90х140</t>
  </si>
  <si>
    <t>120х140х120х140</t>
  </si>
  <si>
    <t>140х140х140х140</t>
  </si>
  <si>
    <t>90х160х90х160</t>
  </si>
  <si>
    <t>140х160х140х160</t>
  </si>
  <si>
    <t>120х180х120х180</t>
  </si>
  <si>
    <t>140х180х140х180</t>
  </si>
  <si>
    <t>ст-ть 1 кв.м</t>
  </si>
  <si>
    <t>Собранные без покраски</t>
  </si>
  <si>
    <t>Собранная с покраской</t>
  </si>
  <si>
    <t xml:space="preserve">Состаренные с покраской </t>
  </si>
  <si>
    <t>Сосна</t>
  </si>
  <si>
    <t>Ясень АВ</t>
  </si>
  <si>
    <t>Дуб АВ</t>
  </si>
  <si>
    <t>Размер табурета</t>
  </si>
  <si>
    <t>СИБИРСКАЯ ЛИСТВЕННИЦА</t>
  </si>
  <si>
    <t>14х90(96)х2000/ 2500/3000
14х165(171)х2000/ 2500/3000</t>
  </si>
  <si>
    <t>Прима</t>
  </si>
  <si>
    <t>АВ</t>
  </si>
  <si>
    <t>20х142(135)Х2000/2500/3000/4000</t>
  </si>
  <si>
    <t>Планкен прямой</t>
  </si>
  <si>
    <t>20х120/142х2000/2500/3000/4000</t>
  </si>
  <si>
    <t>Планкен косой</t>
  </si>
  <si>
    <t xml:space="preserve">27х142х2000/2500/3000/4000 </t>
  </si>
  <si>
    <t>Брус сухой строганый</t>
  </si>
  <si>
    <t>20х40х3000/4000</t>
  </si>
  <si>
    <t>30х45х3000/4000</t>
  </si>
  <si>
    <t>45х45х3000/4000</t>
  </si>
  <si>
    <t>45х70х3000/4000</t>
  </si>
  <si>
    <t>45х95х3000/4000</t>
  </si>
  <si>
    <t>45х145х3000/4000</t>
  </si>
  <si>
    <t>25-50х120-150х3000-4000</t>
  </si>
  <si>
    <t>Доска обрезная сухая</t>
  </si>
  <si>
    <t>Цена,грн</t>
  </si>
  <si>
    <t>Размер (толщина х ширина х длина), мм</t>
  </si>
  <si>
    <t xml:space="preserve">Вагонка </t>
  </si>
  <si>
    <t>ЛИСТВЕННИЦА</t>
  </si>
  <si>
    <t>Ступень дуб/ясень</t>
  </si>
  <si>
    <t>800х300</t>
  </si>
  <si>
    <t>900х300</t>
  </si>
  <si>
    <t>1000х300</t>
  </si>
  <si>
    <t>1100х300</t>
  </si>
  <si>
    <t>1200х300</t>
  </si>
  <si>
    <t>1300х300</t>
  </si>
  <si>
    <t>Подступень дуб/ясень</t>
  </si>
  <si>
    <t>800х200</t>
  </si>
  <si>
    <t>900х200</t>
  </si>
  <si>
    <t>1000х200</t>
  </si>
  <si>
    <t>1100х200</t>
  </si>
  <si>
    <t>1200х200</t>
  </si>
  <si>
    <t>1300х200</t>
  </si>
  <si>
    <t>Описание сортности:</t>
  </si>
  <si>
    <t>Допускается</t>
  </si>
  <si>
    <t>Не допускается</t>
  </si>
  <si>
    <t>Сорт Экстра</t>
  </si>
  <si>
    <t>1 сучок до 5мм. или смоляной карман до 15мм. на 1 пог.м.</t>
  </si>
  <si>
    <t>синева, гниль, обзол, червоточина, непрострог, трещины</t>
  </si>
  <si>
    <t>Сорт Прима</t>
  </si>
  <si>
    <t>1 живой сучок до 10мм или 2 сучка до 5 мм или 2 смоляных кармана до 50мм. на 1 пог. метр, небольшие вырывы до 1мм глубиной</t>
  </si>
  <si>
    <t>синева, гниль, обзол, червоточина, непрострог</t>
  </si>
  <si>
    <t>живые сучки, невытекшие смоляные кармашки</t>
  </si>
  <si>
    <t>Сорт А-В</t>
  </si>
  <si>
    <t>живые и табачные невыпадные сучки, частично вылетевшие сучки не более 2 шт на изделие, сколы до 5мм. трещины несквозные не более 50 см в длину</t>
  </si>
  <si>
    <t>Сорт В-С</t>
  </si>
  <si>
    <t>Сорт А</t>
  </si>
  <si>
    <t>допускаются черные выпадные сучки</t>
  </si>
  <si>
    <t>20х105/135х2000-4500</t>
  </si>
  <si>
    <t xml:space="preserve">20х85х2000-4500 </t>
  </si>
  <si>
    <t xml:space="preserve">30х105/135х2000-4500 </t>
  </si>
  <si>
    <t xml:space="preserve">40х105/135х2000-4500 </t>
  </si>
  <si>
    <t xml:space="preserve">20х100/130х2000-4500 </t>
  </si>
  <si>
    <t xml:space="preserve">30х100/130х2000-4500 </t>
  </si>
  <si>
    <t>30х40х2000-4500</t>
  </si>
  <si>
    <t>40х40х2000-4500</t>
  </si>
  <si>
    <t>40х50х2000-4500</t>
  </si>
  <si>
    <t>ТЕРМОСОСНА</t>
  </si>
  <si>
    <t>ТЕРМОЯСЕНЬ</t>
  </si>
  <si>
    <t>Толщина х ширина х длина, мм.</t>
  </si>
  <si>
    <t>20х120/140х1500-3000</t>
  </si>
  <si>
    <t>20х115/135х1500-3000</t>
  </si>
  <si>
    <t>20 мм</t>
  </si>
  <si>
    <t>30 мм</t>
  </si>
  <si>
    <t>40 мм</t>
  </si>
  <si>
    <t>30х40х1500-3000</t>
  </si>
  <si>
    <t>40х40х1500-3000</t>
  </si>
  <si>
    <t>25х80х1500-3000</t>
  </si>
  <si>
    <t>40х80х1500-3000</t>
  </si>
  <si>
    <t>A/B</t>
  </si>
  <si>
    <r>
      <t xml:space="preserve">Услуга термообработки                                                         </t>
    </r>
    <r>
      <rPr>
        <i/>
        <sz val="11"/>
        <color indexed="8"/>
        <rFont val="Calibri"/>
        <family val="2"/>
        <charset val="204"/>
      </rPr>
      <t>Камера L=4,5м V=5м.куб ; L=6,0м V=7м.куб</t>
    </r>
  </si>
  <si>
    <t>30х40х50/100-200/2000-4500</t>
  </si>
  <si>
    <t>Заготовка</t>
  </si>
  <si>
    <t>ТЕРМОЛИПА/ТЕРМООЛЬХА</t>
  </si>
  <si>
    <t>30х40х50/100-200/1500-3000</t>
  </si>
  <si>
    <t>ТЕРМОДУБ</t>
  </si>
  <si>
    <r>
      <t xml:space="preserve">Услуга термообработки                                                         </t>
    </r>
    <r>
      <rPr>
        <i/>
        <sz val="11"/>
        <color indexed="8"/>
        <rFont val="Calibri"/>
        <family val="2"/>
        <charset val="204"/>
      </rPr>
      <t>Камера L=4,5м V=5,0м.куб ; L=6,0м V=7м.куб</t>
    </r>
  </si>
  <si>
    <t>ПОКРАСКА</t>
  </si>
  <si>
    <t>мебельный щит</t>
  </si>
  <si>
    <t>рейки</t>
  </si>
  <si>
    <t>погонаж</t>
  </si>
  <si>
    <t>термофасад</t>
  </si>
  <si>
    <t>термотерраса</t>
  </si>
  <si>
    <t>безцвет, м2/грн</t>
  </si>
  <si>
    <t>цвет,м2/грн</t>
  </si>
  <si>
    <t>с покрытием масла бесцвет</t>
  </si>
  <si>
    <t>с покрытием цветным маслом</t>
  </si>
  <si>
    <t xml:space="preserve">   woodcity.com.ua</t>
  </si>
  <si>
    <t>ДЕКОРАТИВНЫЕ БАЛКИ</t>
  </si>
  <si>
    <t>20х80</t>
  </si>
  <si>
    <t>termo.biz.ua   woodcity.com.ua</t>
  </si>
  <si>
    <t>Вагонка сосна бесшовная L=3/4 m</t>
  </si>
  <si>
    <t>Длина</t>
  </si>
  <si>
    <t>Натур</t>
  </si>
  <si>
    <t>400-1200</t>
  </si>
  <si>
    <t>Селект</t>
  </si>
  <si>
    <t>400-2000</t>
  </si>
  <si>
    <t>Рустик</t>
  </si>
  <si>
    <t>500-2500</t>
  </si>
  <si>
    <t>500-1500</t>
  </si>
  <si>
    <t>Ясень</t>
  </si>
  <si>
    <t>Дуб</t>
  </si>
  <si>
    <t>МЕБЕЛЬ ЛОФТ</t>
  </si>
  <si>
    <t>Двери Баня и Сауна</t>
  </si>
  <si>
    <t>30х60</t>
  </si>
  <si>
    <t xml:space="preserve">Цена, грн </t>
  </si>
  <si>
    <t>ПАРКЕТ</t>
  </si>
  <si>
    <t>ОБОЖЖЕННОЕ ДЕРЕВО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</si>
</sst>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6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rgb="FF000000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8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8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22"/>
      <color theme="1"/>
      <name val="Arial"/>
      <family val="2"/>
      <charset val="204"/>
    </font>
    <font>
      <sz val="22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sz val="18"/>
      <color theme="1"/>
      <name val="Arial"/>
      <family val="2"/>
      <charset val="204"/>
    </font>
    <font>
      <b/>
      <sz val="18"/>
      <color theme="1"/>
      <name val="Times New Roman"/>
      <family val="1"/>
      <charset val="204"/>
    </font>
    <font>
      <b/>
      <sz val="14"/>
      <color theme="1"/>
      <name val="Cambria"/>
      <family val="1"/>
      <charset val="204"/>
      <scheme val="major"/>
    </font>
    <font>
      <b/>
      <sz val="28"/>
      <color theme="1"/>
      <name val="Cambria"/>
      <family val="1"/>
      <charset val="204"/>
    </font>
    <font>
      <sz val="28"/>
      <color theme="1"/>
      <name val="Cambria"/>
      <family val="1"/>
      <charset val="204"/>
    </font>
    <font>
      <i/>
      <sz val="9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9"/>
      <color theme="1"/>
      <name val="Cambria"/>
      <family val="1"/>
      <charset val="204"/>
      <scheme val="major"/>
    </font>
    <font>
      <b/>
      <sz val="10"/>
      <color theme="1"/>
      <name val="Cambria"/>
      <family val="1"/>
      <charset val="204"/>
      <scheme val="major"/>
    </font>
    <font>
      <b/>
      <sz val="11"/>
      <name val="Calibri"/>
      <family val="2"/>
      <charset val="204"/>
      <scheme val="minor"/>
    </font>
    <font>
      <b/>
      <sz val="28"/>
      <color rgb="FF92D050"/>
      <name val="Cambria"/>
      <family val="1"/>
      <charset val="204"/>
    </font>
    <font>
      <sz val="28"/>
      <color rgb="FF92D050"/>
      <name val="Cambria"/>
      <family val="1"/>
      <charset val="204"/>
    </font>
    <font>
      <sz val="10"/>
      <color theme="1"/>
      <name val="Cambria"/>
      <family val="1"/>
      <charset val="204"/>
      <scheme val="major"/>
    </font>
    <font>
      <b/>
      <sz val="10"/>
      <color rgb="FF003300"/>
      <name val="Cambria"/>
      <family val="1"/>
      <charset val="204"/>
      <scheme val="major"/>
    </font>
    <font>
      <b/>
      <u/>
      <sz val="10"/>
      <color theme="10"/>
      <name val="Cambria"/>
      <family val="1"/>
      <charset val="204"/>
      <scheme val="major"/>
    </font>
    <font>
      <b/>
      <sz val="28"/>
      <color theme="1"/>
      <name val="Cambria"/>
      <family val="1"/>
      <charset val="204"/>
      <scheme val="major"/>
    </font>
    <font>
      <i/>
      <sz val="9"/>
      <color theme="10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28"/>
      <color theme="1"/>
      <name val="Calibri"/>
      <family val="2"/>
      <charset val="204"/>
      <scheme val="minor"/>
    </font>
    <font>
      <i/>
      <sz val="9"/>
      <color rgb="FF000000"/>
      <name val="Calibri"/>
      <family val="2"/>
      <charset val="204"/>
    </font>
    <font>
      <b/>
      <sz val="10"/>
      <name val="Cambria"/>
      <family val="1"/>
      <charset val="204"/>
      <scheme val="major"/>
    </font>
    <font>
      <b/>
      <sz val="11"/>
      <color rgb="FF000000"/>
      <name val="Calibri"/>
      <family val="2"/>
      <charset val="204"/>
    </font>
    <font>
      <i/>
      <sz val="11"/>
      <color indexed="8"/>
      <name val="Calibri"/>
      <family val="2"/>
      <charset val="204"/>
    </font>
    <font>
      <b/>
      <sz val="28"/>
      <name val="Cambria"/>
      <family val="1"/>
      <charset val="204"/>
      <scheme val="major"/>
    </font>
    <font>
      <b/>
      <sz val="9"/>
      <name val="Cambria"/>
      <family val="1"/>
      <charset val="204"/>
      <scheme val="major"/>
    </font>
    <font>
      <sz val="9"/>
      <color theme="1"/>
      <name val="Cambria"/>
      <family val="1"/>
      <charset val="204"/>
      <scheme val="major"/>
    </font>
    <font>
      <sz val="9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4"/>
      <color theme="1"/>
      <name val="Cambria"/>
      <family val="1"/>
      <charset val="204"/>
      <scheme val="major"/>
    </font>
    <font>
      <b/>
      <sz val="9"/>
      <color rgb="FF000000"/>
      <name val="Calibri"/>
      <family val="2"/>
      <charset val="204"/>
    </font>
    <font>
      <b/>
      <sz val="26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3"/>
      <color rgb="FF333333"/>
      <name val="Times New Roman"/>
      <family val="1"/>
      <charset val="204"/>
    </font>
    <font>
      <sz val="12"/>
      <name val="Calibri"/>
      <family val="2"/>
      <charset val="204"/>
    </font>
    <font>
      <sz val="11"/>
      <name val="Calibri"/>
      <family val="2"/>
      <charset val="204"/>
    </font>
    <font>
      <b/>
      <i/>
      <sz val="9"/>
      <name val="Calibri"/>
      <family val="2"/>
      <charset val="204"/>
      <scheme val="minor"/>
    </font>
    <font>
      <b/>
      <i/>
      <u/>
      <sz val="9"/>
      <name val="Calibri"/>
      <family val="2"/>
      <charset val="204"/>
    </font>
    <font>
      <b/>
      <i/>
      <sz val="9"/>
      <name val="Calibri"/>
      <family val="2"/>
      <charset val="204"/>
    </font>
    <font>
      <b/>
      <i/>
      <sz val="1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b/>
      <sz val="13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i/>
      <sz val="11"/>
      <color rgb="FF000000"/>
      <name val="Calibri"/>
      <family val="2"/>
      <charset val="204"/>
      <scheme val="minor"/>
    </font>
    <font>
      <u/>
      <sz val="14"/>
      <color theme="1"/>
      <name val="Cambria"/>
      <family val="1"/>
      <charset val="204"/>
      <scheme val="major"/>
    </font>
    <font>
      <sz val="14"/>
      <color theme="1"/>
      <name val="Calibri"/>
      <family val="2"/>
      <charset val="204"/>
      <scheme val="minor"/>
    </font>
    <font>
      <b/>
      <sz val="20"/>
      <color theme="1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  <font>
      <sz val="11"/>
      <color theme="1"/>
      <name val="Cambria"/>
      <family val="1"/>
      <charset val="204"/>
      <scheme val="major"/>
    </font>
    <font>
      <b/>
      <sz val="11"/>
      <color theme="1"/>
      <name val="Cambria"/>
      <family val="1"/>
      <charset val="204"/>
    </font>
    <font>
      <b/>
      <sz val="14"/>
      <color rgb="FF000000"/>
      <name val="Cambria"/>
      <family val="1"/>
      <charset val="204"/>
      <scheme val="major"/>
    </font>
    <font>
      <sz val="1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rgb="FF92D05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ck">
        <color rgb="FF92D050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432">
    <xf numFmtId="0" fontId="0" fillId="0" borderId="0" xfId="0"/>
    <xf numFmtId="0" fontId="2" fillId="2" borderId="0" xfId="0" applyFont="1" applyFill="1" applyAlignment="1">
      <alignment wrapText="1"/>
    </xf>
    <xf numFmtId="0" fontId="1" fillId="2" borderId="0" xfId="0" applyFont="1" applyFill="1" applyAlignment="1">
      <alignment horizontal="center" vertical="center" wrapText="1"/>
    </xf>
    <xf numFmtId="0" fontId="0" fillId="2" borderId="0" xfId="0" applyFill="1" applyBorder="1"/>
    <xf numFmtId="0" fontId="1" fillId="2" borderId="0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0" xfId="0" applyFill="1" applyAlignment="1">
      <alignment horizontal="center" vertical="center" wrapText="1"/>
    </xf>
    <xf numFmtId="0" fontId="0" fillId="2" borderId="0" xfId="0" applyFill="1" applyAlignment="1">
      <alignment horizontal="right"/>
    </xf>
    <xf numFmtId="0" fontId="3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/>
    <xf numFmtId="1" fontId="10" fillId="2" borderId="0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0" fontId="0" fillId="3" borderId="0" xfId="0" applyFill="1" applyBorder="1"/>
    <xf numFmtId="0" fontId="0" fillId="0" borderId="0" xfId="0" applyBorder="1"/>
    <xf numFmtId="0" fontId="5" fillId="3" borderId="0" xfId="0" applyFont="1" applyFill="1" applyAlignment="1">
      <alignment horizontal="center" vertical="center" wrapText="1"/>
    </xf>
    <xf numFmtId="0" fontId="19" fillId="3" borderId="0" xfId="0" applyFont="1" applyFill="1" applyAlignment="1">
      <alignment vertical="center" wrapText="1"/>
    </xf>
    <xf numFmtId="0" fontId="20" fillId="3" borderId="0" xfId="0" applyFont="1" applyFill="1" applyAlignment="1">
      <alignment vertical="center" wrapText="1"/>
    </xf>
    <xf numFmtId="0" fontId="20" fillId="3" borderId="0" xfId="0" applyFont="1" applyFill="1" applyAlignment="1"/>
    <xf numFmtId="0" fontId="14" fillId="3" borderId="0" xfId="0" applyFont="1" applyFill="1" applyBorder="1" applyAlignment="1"/>
    <xf numFmtId="0" fontId="0" fillId="3" borderId="0" xfId="0" applyFill="1"/>
    <xf numFmtId="0" fontId="7" fillId="2" borderId="1" xfId="0" applyFont="1" applyFill="1" applyBorder="1" applyAlignment="1">
      <alignment vertical="center" wrapText="1"/>
    </xf>
    <xf numFmtId="0" fontId="0" fillId="2" borderId="0" xfId="0" applyFont="1" applyFill="1"/>
    <xf numFmtId="14" fontId="0" fillId="3" borderId="0" xfId="0" applyNumberFormat="1" applyFill="1"/>
    <xf numFmtId="0" fontId="2" fillId="3" borderId="0" xfId="0" applyFont="1" applyFill="1" applyAlignment="1">
      <alignment wrapText="1"/>
    </xf>
    <xf numFmtId="0" fontId="28" fillId="2" borderId="1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wrapText="1"/>
    </xf>
    <xf numFmtId="0" fontId="31" fillId="2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wrapText="1"/>
    </xf>
    <xf numFmtId="2" fontId="28" fillId="2" borderId="1" xfId="0" applyNumberFormat="1" applyFont="1" applyFill="1" applyBorder="1" applyAlignment="1">
      <alignment horizontal="center" vertical="center" wrapText="1"/>
    </xf>
    <xf numFmtId="2" fontId="0" fillId="2" borderId="1" xfId="0" applyNumberFormat="1" applyFont="1" applyFill="1" applyBorder="1" applyAlignment="1">
      <alignment horizontal="center" wrapText="1"/>
    </xf>
    <xf numFmtId="0" fontId="27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 wrapText="1"/>
    </xf>
    <xf numFmtId="0" fontId="28" fillId="2" borderId="1" xfId="0" applyFont="1" applyFill="1" applyBorder="1" applyAlignment="1">
      <alignment horizontal="left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39" fontId="28" fillId="2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left" vertical="center" wrapText="1"/>
    </xf>
    <xf numFmtId="0" fontId="29" fillId="2" borderId="0" xfId="0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vertical="center" wrapText="1"/>
    </xf>
    <xf numFmtId="0" fontId="28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14" fontId="2" fillId="3" borderId="0" xfId="0" applyNumberFormat="1" applyFont="1" applyFill="1" applyBorder="1"/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left" vertical="center" wrapText="1"/>
    </xf>
    <xf numFmtId="2" fontId="0" fillId="0" borderId="1" xfId="0" applyNumberFormat="1" applyFont="1" applyBorder="1" applyAlignment="1">
      <alignment horizontal="center" vertical="center"/>
    </xf>
    <xf numFmtId="0" fontId="12" fillId="0" borderId="0" xfId="0" applyFont="1" applyFill="1" applyBorder="1" applyAlignment="1">
      <alignment vertical="top" wrapText="1"/>
    </xf>
    <xf numFmtId="3" fontId="13" fillId="0" borderId="0" xfId="0" applyNumberFormat="1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vertical="top" wrapText="1"/>
    </xf>
    <xf numFmtId="0" fontId="2" fillId="0" borderId="1" xfId="0" applyFont="1" applyFill="1" applyBorder="1" applyAlignment="1">
      <alignment vertical="top" wrapText="1"/>
    </xf>
    <xf numFmtId="0" fontId="27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3" fontId="13" fillId="3" borderId="0" xfId="0" applyNumberFormat="1" applyFont="1" applyFill="1" applyBorder="1" applyAlignment="1">
      <alignment horizontal="center" vertical="center" wrapText="1"/>
    </xf>
    <xf numFmtId="1" fontId="28" fillId="2" borderId="1" xfId="0" applyNumberFormat="1" applyFont="1" applyFill="1" applyBorder="1" applyAlignment="1">
      <alignment horizontal="center" vertical="center" wrapText="1"/>
    </xf>
    <xf numFmtId="0" fontId="43" fillId="2" borderId="1" xfId="0" applyFont="1" applyFill="1" applyBorder="1" applyAlignment="1">
      <alignment horizontal="center" vertical="center" wrapText="1"/>
    </xf>
    <xf numFmtId="0" fontId="43" fillId="2" borderId="2" xfId="0" applyFont="1" applyFill="1" applyBorder="1" applyAlignment="1">
      <alignment horizontal="center" vertical="center" wrapText="1"/>
    </xf>
    <xf numFmtId="0" fontId="43" fillId="2" borderId="3" xfId="0" applyFont="1" applyFill="1" applyBorder="1" applyAlignment="1">
      <alignment horizontal="center" vertical="center" wrapText="1"/>
    </xf>
    <xf numFmtId="2" fontId="7" fillId="2" borderId="1" xfId="0" applyNumberFormat="1" applyFont="1" applyFill="1" applyBorder="1" applyAlignment="1">
      <alignment horizontal="center" vertical="center" wrapText="1"/>
    </xf>
    <xf numFmtId="2" fontId="0" fillId="2" borderId="1" xfId="0" applyNumberFormat="1" applyFont="1" applyFill="1" applyBorder="1" applyAlignment="1">
      <alignment wrapText="1"/>
    </xf>
    <xf numFmtId="0" fontId="2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29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 vertical="center" wrapText="1"/>
    </xf>
    <xf numFmtId="0" fontId="12" fillId="0" borderId="0" xfId="0" applyFont="1" applyAlignment="1"/>
    <xf numFmtId="0" fontId="0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left" vertical="center" wrapText="1"/>
    </xf>
    <xf numFmtId="2" fontId="0" fillId="0" borderId="0" xfId="0" applyNumberFormat="1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top" wrapText="1"/>
    </xf>
    <xf numFmtId="0" fontId="0" fillId="0" borderId="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/>
    </xf>
    <xf numFmtId="0" fontId="0" fillId="0" borderId="0" xfId="0" applyFont="1" applyBorder="1" applyAlignment="1"/>
    <xf numFmtId="0" fontId="27" fillId="2" borderId="5" xfId="0" applyFont="1" applyFill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2" fontId="0" fillId="0" borderId="1" xfId="0" applyNumberFormat="1" applyBorder="1"/>
    <xf numFmtId="2" fontId="8" fillId="2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vertical="center" wrapText="1"/>
    </xf>
    <xf numFmtId="0" fontId="28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/>
    </xf>
    <xf numFmtId="0" fontId="27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7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0" fontId="38" fillId="0" borderId="0" xfId="1" applyFont="1" applyAlignment="1"/>
    <xf numFmtId="0" fontId="0" fillId="0" borderId="1" xfId="0" applyFont="1" applyBorder="1" applyAlignment="1">
      <alignment vertical="center"/>
    </xf>
    <xf numFmtId="0" fontId="54" fillId="0" borderId="0" xfId="0" applyFont="1" applyAlignment="1">
      <alignment vertical="center" wrapText="1"/>
    </xf>
    <xf numFmtId="0" fontId="53" fillId="0" borderId="0" xfId="0" applyFont="1" applyAlignment="1">
      <alignment vertical="center" wrapText="1"/>
    </xf>
    <xf numFmtId="0" fontId="0" fillId="0" borderId="0" xfId="0" applyFont="1" applyBorder="1" applyAlignment="1">
      <alignment vertical="center"/>
    </xf>
    <xf numFmtId="0" fontId="55" fillId="0" borderId="0" xfId="0" applyFont="1" applyAlignment="1">
      <alignment vertical="center"/>
    </xf>
    <xf numFmtId="0" fontId="59" fillId="0" borderId="1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left" vertical="center" wrapText="1"/>
    </xf>
    <xf numFmtId="0" fontId="9" fillId="0" borderId="1" xfId="1" applyBorder="1" applyAlignment="1">
      <alignment horizontal="center"/>
    </xf>
    <xf numFmtId="0" fontId="6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28" fillId="2" borderId="5" xfId="0" applyFont="1" applyFill="1" applyBorder="1" applyAlignment="1">
      <alignment vertical="center" wrapText="1"/>
    </xf>
    <xf numFmtId="0" fontId="5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wrapText="1"/>
    </xf>
    <xf numFmtId="4" fontId="2" fillId="2" borderId="1" xfId="0" applyNumberFormat="1" applyFont="1" applyFill="1" applyBorder="1" applyAlignment="1">
      <alignment horizontal="center" wrapText="1"/>
    </xf>
    <xf numFmtId="0" fontId="24" fillId="0" borderId="0" xfId="0" applyFont="1" applyAlignment="1">
      <alignment vertical="center" wrapText="1"/>
    </xf>
    <xf numFmtId="0" fontId="0" fillId="0" borderId="1" xfId="0" applyBorder="1" applyAlignment="1">
      <alignment vertical="center"/>
    </xf>
    <xf numFmtId="0" fontId="0" fillId="0" borderId="0" xfId="0" applyBorder="1" applyAlignment="1">
      <alignment vertical="center"/>
    </xf>
    <xf numFmtId="0" fontId="63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5" fillId="0" borderId="0" xfId="0" applyFont="1" applyFill="1" applyAlignment="1">
      <alignment horizontal="center" vertical="center" wrapText="1"/>
    </xf>
    <xf numFmtId="0" fontId="40" fillId="0" borderId="0" xfId="1" applyFont="1" applyFill="1" applyAlignment="1">
      <alignment horizontal="center" vertical="center" wrapText="1"/>
    </xf>
    <xf numFmtId="0" fontId="34" fillId="0" borderId="0" xfId="0" applyFont="1" applyFill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/>
    <xf numFmtId="0" fontId="2" fillId="0" borderId="0" xfId="0" applyFont="1" applyBorder="1" applyAlignment="1">
      <alignment vertical="center" wrapText="1"/>
    </xf>
    <xf numFmtId="0" fontId="0" fillId="0" borderId="1" xfId="0" applyBorder="1" applyAlignment="1">
      <alignment horizontal="left"/>
    </xf>
    <xf numFmtId="0" fontId="2" fillId="0" borderId="0" xfId="0" applyFont="1" applyBorder="1" applyAlignment="1">
      <alignment vertical="center"/>
    </xf>
    <xf numFmtId="0" fontId="27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2" fontId="28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0" fontId="5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wrapText="1"/>
    </xf>
    <xf numFmtId="2" fontId="28" fillId="2" borderId="1" xfId="0" applyNumberFormat="1" applyFont="1" applyFill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2" fontId="0" fillId="2" borderId="1" xfId="0" applyNumberFormat="1" applyFill="1" applyBorder="1" applyAlignment="1">
      <alignment horizontal="center"/>
    </xf>
    <xf numFmtId="2" fontId="28" fillId="2" borderId="5" xfId="0" applyNumberFormat="1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left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28" fillId="5" borderId="13" xfId="0" applyFont="1" applyFill="1" applyBorder="1" applyAlignment="1">
      <alignment vertical="center" wrapText="1"/>
    </xf>
    <xf numFmtId="0" fontId="28" fillId="5" borderId="14" xfId="0" applyFont="1" applyFill="1" applyBorder="1" applyAlignment="1">
      <alignment horizontal="center" vertical="center" wrapText="1"/>
    </xf>
    <xf numFmtId="2" fontId="28" fillId="5" borderId="15" xfId="0" applyNumberFormat="1" applyFont="1" applyFill="1" applyBorder="1" applyAlignment="1">
      <alignment horizontal="center" vertical="center" wrapText="1"/>
    </xf>
    <xf numFmtId="0" fontId="28" fillId="5" borderId="16" xfId="0" applyFont="1" applyFill="1" applyBorder="1" applyAlignment="1">
      <alignment vertical="center" wrapText="1"/>
    </xf>
    <xf numFmtId="0" fontId="28" fillId="5" borderId="1" xfId="0" applyFont="1" applyFill="1" applyBorder="1" applyAlignment="1">
      <alignment horizontal="center" vertical="center" wrapText="1"/>
    </xf>
    <xf numFmtId="2" fontId="28" fillId="5" borderId="17" xfId="0" applyNumberFormat="1" applyFont="1" applyFill="1" applyBorder="1" applyAlignment="1">
      <alignment horizontal="center" vertical="center" wrapText="1"/>
    </xf>
    <xf numFmtId="0" fontId="28" fillId="5" borderId="18" xfId="0" applyFont="1" applyFill="1" applyBorder="1" applyAlignment="1">
      <alignment vertical="center" wrapText="1"/>
    </xf>
    <xf numFmtId="0" fontId="28" fillId="5" borderId="19" xfId="0" applyFont="1" applyFill="1" applyBorder="1" applyAlignment="1">
      <alignment horizontal="center" vertical="center" wrapText="1"/>
    </xf>
    <xf numFmtId="2" fontId="28" fillId="5" borderId="20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2" fontId="0" fillId="0" borderId="0" xfId="0" applyNumberFormat="1"/>
    <xf numFmtId="2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2" fontId="0" fillId="0" borderId="1" xfId="0" applyNumberFormat="1" applyBorder="1" applyAlignment="1">
      <alignment horizontal="center" wrapText="1"/>
    </xf>
    <xf numFmtId="2" fontId="0" fillId="0" borderId="1" xfId="0" applyNumberFormat="1" applyBorder="1" applyAlignment="1">
      <alignment horizontal="center" vertical="center" wrapText="1"/>
    </xf>
    <xf numFmtId="2" fontId="0" fillId="2" borderId="1" xfId="0" applyNumberFormat="1" applyFill="1" applyBorder="1"/>
    <xf numFmtId="0" fontId="7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5" fillId="3" borderId="0" xfId="0" applyFont="1" applyFill="1" applyAlignment="1">
      <alignment horizontal="center" vertical="center" wrapText="1"/>
    </xf>
    <xf numFmtId="0" fontId="28" fillId="2" borderId="1" xfId="0" applyFont="1" applyFill="1" applyBorder="1" applyAlignment="1">
      <alignment horizontal="left" vertical="center" wrapText="1"/>
    </xf>
    <xf numFmtId="0" fontId="28" fillId="2" borderId="1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29" fillId="2" borderId="0" xfId="0" applyFon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66" fillId="0" borderId="1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0" fontId="0" fillId="0" borderId="21" xfId="0" applyBorder="1" applyAlignment="1">
      <alignment vertical="center" wrapText="1"/>
    </xf>
    <xf numFmtId="0" fontId="26" fillId="0" borderId="0" xfId="0" applyFont="1"/>
    <xf numFmtId="0" fontId="0" fillId="0" borderId="0" xfId="0" applyFont="1"/>
    <xf numFmtId="0" fontId="28" fillId="2" borderId="7" xfId="0" applyFont="1" applyFill="1" applyBorder="1" applyAlignment="1">
      <alignment horizontal="center" vertical="center" wrapText="1"/>
    </xf>
    <xf numFmtId="4" fontId="28" fillId="2" borderId="7" xfId="0" applyNumberFormat="1" applyFont="1" applyFill="1" applyBorder="1" applyAlignment="1">
      <alignment horizontal="center" vertical="center" wrapText="1"/>
    </xf>
    <xf numFmtId="4" fontId="28" fillId="2" borderId="1" xfId="0" applyNumberFormat="1" applyFont="1" applyFill="1" applyBorder="1" applyAlignment="1">
      <alignment horizontal="center" vertical="center" wrapText="1"/>
    </xf>
    <xf numFmtId="0" fontId="69" fillId="0" borderId="0" xfId="0" applyFont="1"/>
    <xf numFmtId="0" fontId="0" fillId="0" borderId="6" xfId="0" applyFont="1" applyBorder="1"/>
    <xf numFmtId="0" fontId="0" fillId="2" borderId="6" xfId="0" applyFont="1" applyFill="1" applyBorder="1" applyAlignment="1">
      <alignment horizontal="center" vertical="center" wrapText="1"/>
    </xf>
    <xf numFmtId="0" fontId="28" fillId="2" borderId="6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horizontal="left"/>
    </xf>
    <xf numFmtId="0" fontId="67" fillId="2" borderId="7" xfId="0" applyFont="1" applyFill="1" applyBorder="1" applyAlignment="1">
      <alignment horizontal="center" vertical="center" wrapText="1"/>
    </xf>
    <xf numFmtId="0" fontId="28" fillId="2" borderId="7" xfId="0" applyFont="1" applyFill="1" applyBorder="1" applyAlignment="1">
      <alignment horizontal="center" vertical="top" wrapText="1"/>
    </xf>
    <xf numFmtId="0" fontId="28" fillId="2" borderId="5" xfId="0" applyFont="1" applyFill="1" applyBorder="1" applyAlignment="1">
      <alignment horizontal="center" vertical="top" wrapText="1"/>
    </xf>
    <xf numFmtId="0" fontId="39" fillId="2" borderId="2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0" fillId="2" borderId="6" xfId="0" applyFont="1" applyFill="1" applyBorder="1" applyAlignment="1">
      <alignment horizontal="center" vertical="top" wrapText="1"/>
    </xf>
    <xf numFmtId="0" fontId="28" fillId="2" borderId="7" xfId="0" applyFont="1" applyFill="1" applyBorder="1" applyAlignment="1">
      <alignment vertical="center" wrapText="1"/>
    </xf>
    <xf numFmtId="0" fontId="5" fillId="3" borderId="0" xfId="0" applyFont="1" applyFill="1" applyAlignment="1">
      <alignment horizontal="center" vertical="center" wrapText="1"/>
    </xf>
    <xf numFmtId="2" fontId="0" fillId="0" borderId="2" xfId="0" applyNumberFormat="1" applyBorder="1" applyAlignment="1">
      <alignment horizontal="center"/>
    </xf>
    <xf numFmtId="0" fontId="0" fillId="0" borderId="0" xfId="0" applyAlignment="1">
      <alignment vertical="center"/>
    </xf>
    <xf numFmtId="0" fontId="26" fillId="6" borderId="1" xfId="0" applyFont="1" applyFill="1" applyBorder="1" applyAlignment="1">
      <alignment horizontal="center"/>
    </xf>
    <xf numFmtId="2" fontId="26" fillId="6" borderId="1" xfId="0" applyNumberFormat="1" applyFont="1" applyFill="1" applyBorder="1" applyAlignment="1">
      <alignment horizontal="center"/>
    </xf>
    <xf numFmtId="0" fontId="0" fillId="0" borderId="8" xfId="0" applyBorder="1"/>
    <xf numFmtId="0" fontId="0" fillId="0" borderId="10" xfId="0" applyBorder="1"/>
    <xf numFmtId="0" fontId="0" fillId="0" borderId="26" xfId="0" applyBorder="1"/>
    <xf numFmtId="0" fontId="0" fillId="0" borderId="24" xfId="0" applyBorder="1"/>
    <xf numFmtId="0" fontId="0" fillId="0" borderId="25" xfId="0" applyBorder="1"/>
    <xf numFmtId="0" fontId="0" fillId="0" borderId="23" xfId="0" applyBorder="1"/>
    <xf numFmtId="2" fontId="26" fillId="6" borderId="2" xfId="0" applyNumberFormat="1" applyFont="1" applyFill="1" applyBorder="1" applyAlignment="1">
      <alignment horizontal="center"/>
    </xf>
    <xf numFmtId="0" fontId="0" fillId="5" borderId="1" xfId="0" applyFont="1" applyFill="1" applyBorder="1" applyAlignment="1">
      <alignment horizontal="left" vertical="center" wrapText="1"/>
    </xf>
    <xf numFmtId="0" fontId="0" fillId="5" borderId="1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left" vertical="center" wrapText="1"/>
    </xf>
    <xf numFmtId="0" fontId="7" fillId="5" borderId="1" xfId="0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wrapText="1"/>
    </xf>
    <xf numFmtId="0" fontId="0" fillId="7" borderId="1" xfId="0" applyFill="1" applyBorder="1"/>
    <xf numFmtId="0" fontId="0" fillId="6" borderId="1" xfId="0" applyFill="1" applyBorder="1"/>
    <xf numFmtId="0" fontId="0" fillId="5" borderId="1" xfId="0" applyFill="1" applyBorder="1"/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left"/>
    </xf>
    <xf numFmtId="0" fontId="0" fillId="2" borderId="0" xfId="0" applyFill="1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2" fontId="0" fillId="2" borderId="1" xfId="0" applyNumberFormat="1" applyFill="1" applyBorder="1" applyAlignment="1">
      <alignment horizontal="center" vertical="center"/>
    </xf>
    <xf numFmtId="2" fontId="0" fillId="2" borderId="0" xfId="0" applyNumberFormat="1" applyFill="1"/>
    <xf numFmtId="0" fontId="2" fillId="2" borderId="1" xfId="0" applyFont="1" applyFill="1" applyBorder="1" applyAlignment="1">
      <alignment horizontal="center"/>
    </xf>
    <xf numFmtId="0" fontId="38" fillId="2" borderId="9" xfId="1" applyFont="1" applyFill="1" applyBorder="1" applyAlignment="1">
      <alignment horizontal="center" vertical="center" wrapText="1"/>
    </xf>
    <xf numFmtId="0" fontId="32" fillId="3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5" fillId="3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2" fontId="0" fillId="2" borderId="2" xfId="0" applyNumberFormat="1" applyFont="1" applyFill="1" applyBorder="1" applyAlignment="1">
      <alignment horizontal="center" wrapText="1"/>
    </xf>
    <xf numFmtId="2" fontId="0" fillId="2" borderId="3" xfId="0" applyNumberFormat="1" applyFont="1" applyFill="1" applyBorder="1" applyAlignment="1">
      <alignment horizontal="center" wrapText="1"/>
    </xf>
    <xf numFmtId="0" fontId="43" fillId="2" borderId="2" xfId="0" applyFont="1" applyFill="1" applyBorder="1" applyAlignment="1">
      <alignment horizontal="center" vertical="center" wrapText="1"/>
    </xf>
    <xf numFmtId="0" fontId="43" fillId="2" borderId="3" xfId="0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28" fillId="2" borderId="3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29" fillId="2" borderId="12" xfId="0" applyFont="1" applyFill="1" applyBorder="1" applyAlignment="1">
      <alignment horizontal="center" vertical="center" wrapText="1"/>
    </xf>
    <xf numFmtId="0" fontId="38" fillId="2" borderId="0" xfId="1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38" fillId="2" borderId="9" xfId="1" applyFont="1" applyFill="1" applyBorder="1" applyAlignment="1">
      <alignment horizontal="center" vertical="center" wrapText="1"/>
    </xf>
    <xf numFmtId="0" fontId="16" fillId="3" borderId="0" xfId="0" applyFont="1" applyFill="1" applyAlignment="1">
      <alignment horizontal="left" vertical="center" wrapText="1"/>
    </xf>
    <xf numFmtId="0" fontId="40" fillId="2" borderId="0" xfId="1" applyFont="1" applyFill="1" applyAlignment="1">
      <alignment horizontal="center" vertical="center" wrapText="1"/>
    </xf>
    <xf numFmtId="0" fontId="41" fillId="2" borderId="0" xfId="0" applyFont="1" applyFill="1" applyBorder="1" applyAlignment="1">
      <alignment horizontal="center" vertical="center" wrapText="1"/>
    </xf>
    <xf numFmtId="0" fontId="74" fillId="2" borderId="1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0" fillId="2" borderId="5" xfId="0" applyFont="1" applyFill="1" applyBorder="1" applyAlignment="1">
      <alignment horizontal="center" vertical="center"/>
    </xf>
    <xf numFmtId="0" fontId="0" fillId="2" borderId="6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0" fontId="39" fillId="2" borderId="8" xfId="0" applyFont="1" applyFill="1" applyBorder="1" applyAlignment="1">
      <alignment horizontal="center" vertical="center" wrapText="1"/>
    </xf>
    <xf numFmtId="0" fontId="39" fillId="2" borderId="10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9" fillId="2" borderId="24" xfId="0" applyFont="1" applyFill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center" vertical="center" wrapText="1"/>
    </xf>
    <xf numFmtId="0" fontId="28" fillId="2" borderId="6" xfId="0" applyFont="1" applyFill="1" applyBorder="1" applyAlignment="1">
      <alignment horizontal="center" vertical="center" wrapText="1"/>
    </xf>
    <xf numFmtId="0" fontId="28" fillId="2" borderId="7" xfId="0" applyFont="1" applyFill="1" applyBorder="1" applyAlignment="1">
      <alignment horizontal="center" vertical="center" wrapText="1"/>
    </xf>
    <xf numFmtId="0" fontId="28" fillId="2" borderId="8" xfId="0" applyFont="1" applyFill="1" applyBorder="1" applyAlignment="1">
      <alignment horizontal="center" vertical="center" wrapText="1"/>
    </xf>
    <xf numFmtId="0" fontId="28" fillId="2" borderId="23" xfId="0" applyFont="1" applyFill="1" applyBorder="1" applyAlignment="1">
      <alignment horizontal="center" vertical="center" wrapText="1"/>
    </xf>
    <xf numFmtId="0" fontId="28" fillId="2" borderId="25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0" fontId="32" fillId="3" borderId="0" xfId="0" applyFont="1" applyFill="1" applyBorder="1" applyAlignment="1">
      <alignment horizontal="center" vertical="center" wrapText="1"/>
    </xf>
    <xf numFmtId="0" fontId="33" fillId="3" borderId="0" xfId="0" applyFont="1" applyFill="1" applyAlignment="1">
      <alignment horizontal="center" vertical="center" wrapText="1"/>
    </xf>
    <xf numFmtId="0" fontId="22" fillId="0" borderId="0" xfId="1" applyFont="1" applyBorder="1" applyAlignment="1">
      <alignment horizontal="center" vertical="center" wrapText="1"/>
    </xf>
    <xf numFmtId="0" fontId="68" fillId="0" borderId="0" xfId="1" applyFont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71" fillId="0" borderId="0" xfId="0" applyFont="1" applyBorder="1" applyAlignment="1">
      <alignment horizontal="center" vertical="center" wrapText="1"/>
    </xf>
    <xf numFmtId="0" fontId="72" fillId="0" borderId="0" xfId="0" applyFont="1" applyBorder="1" applyAlignment="1">
      <alignment horizontal="center" vertical="center" wrapText="1"/>
    </xf>
    <xf numFmtId="0" fontId="73" fillId="0" borderId="12" xfId="0" applyFont="1" applyBorder="1" applyAlignment="1">
      <alignment horizontal="center" vertical="center"/>
    </xf>
    <xf numFmtId="0" fontId="70" fillId="0" borderId="0" xfId="0" applyFont="1" applyAlignment="1">
      <alignment horizontal="center"/>
    </xf>
    <xf numFmtId="0" fontId="28" fillId="2" borderId="5" xfId="0" applyFont="1" applyFill="1" applyBorder="1" applyAlignment="1">
      <alignment horizontal="center" vertical="top" wrapText="1"/>
    </xf>
    <xf numFmtId="0" fontId="28" fillId="2" borderId="7" xfId="0" applyFont="1" applyFill="1" applyBorder="1" applyAlignment="1">
      <alignment horizontal="center" vertical="top" wrapText="1"/>
    </xf>
    <xf numFmtId="0" fontId="0" fillId="2" borderId="7" xfId="0" applyFont="1" applyFill="1" applyBorder="1" applyAlignment="1">
      <alignment horizontal="center" vertical="center"/>
    </xf>
    <xf numFmtId="0" fontId="74" fillId="2" borderId="0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center"/>
    </xf>
    <xf numFmtId="0" fontId="38" fillId="2" borderId="0" xfId="1" applyFont="1" applyFill="1" applyAlignment="1">
      <alignment horizontal="center"/>
    </xf>
    <xf numFmtId="0" fontId="7" fillId="2" borderId="1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37" fillId="2" borderId="0" xfId="0" applyFont="1" applyFill="1" applyAlignment="1">
      <alignment horizontal="center" vertical="center" wrapText="1"/>
    </xf>
    <xf numFmtId="0" fontId="21" fillId="2" borderId="0" xfId="0" applyFont="1" applyFill="1" applyAlignment="1">
      <alignment horizontal="center" vertical="center" wrapText="1"/>
    </xf>
    <xf numFmtId="0" fontId="21" fillId="2" borderId="0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 vertical="center" wrapText="1"/>
    </xf>
    <xf numFmtId="0" fontId="42" fillId="2" borderId="0" xfId="1" applyFont="1" applyFill="1" applyAlignment="1">
      <alignment horizontal="center" vertical="center" wrapText="1"/>
    </xf>
    <xf numFmtId="0" fontId="38" fillId="0" borderId="0" xfId="1" applyFont="1" applyAlignment="1">
      <alignment horizontal="center"/>
    </xf>
    <xf numFmtId="0" fontId="25" fillId="0" borderId="0" xfId="0" applyFont="1" applyAlignment="1">
      <alignment horizontal="center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42" fillId="0" borderId="0" xfId="1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42" fillId="0" borderId="0" xfId="0" applyFont="1" applyAlignment="1"/>
    <xf numFmtId="0" fontId="30" fillId="0" borderId="0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4" fillId="0" borderId="0" xfId="0" applyFont="1" applyAlignment="1"/>
    <xf numFmtId="0" fontId="29" fillId="0" borderId="12" xfId="0" applyFont="1" applyBorder="1" applyAlignment="1">
      <alignment horizontal="center" vertical="center" wrapText="1"/>
    </xf>
    <xf numFmtId="0" fontId="47" fillId="0" borderId="12" xfId="0" applyFont="1" applyBorder="1" applyAlignment="1">
      <alignment horizontal="center" vertical="center" wrapText="1"/>
    </xf>
    <xf numFmtId="0" fontId="12" fillId="0" borderId="12" xfId="0" applyFont="1" applyBorder="1" applyAlignment="1"/>
    <xf numFmtId="0" fontId="26" fillId="2" borderId="1" xfId="0" applyFont="1" applyFill="1" applyBorder="1" applyAlignment="1">
      <alignment horizontal="center" vertical="center" wrapText="1"/>
    </xf>
    <xf numFmtId="0" fontId="26" fillId="2" borderId="5" xfId="0" applyFont="1" applyFill="1" applyBorder="1" applyAlignment="1">
      <alignment horizontal="center" vertical="center" wrapText="1"/>
    </xf>
    <xf numFmtId="0" fontId="26" fillId="2" borderId="7" xfId="0" applyFont="1" applyFill="1" applyBorder="1" applyAlignment="1">
      <alignment horizontal="center" vertical="center" wrapText="1"/>
    </xf>
    <xf numFmtId="0" fontId="63" fillId="2" borderId="5" xfId="0" applyFont="1" applyFill="1" applyBorder="1" applyAlignment="1">
      <alignment horizontal="center" vertical="center" wrapText="1"/>
    </xf>
    <xf numFmtId="0" fontId="63" fillId="2" borderId="7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29" fillId="2" borderId="0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35" fillId="0" borderId="0" xfId="1" applyFont="1" applyBorder="1" applyAlignment="1">
      <alignment horizontal="center" vertical="center" wrapText="1"/>
    </xf>
    <xf numFmtId="0" fontId="36" fillId="0" borderId="0" xfId="1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left" vertical="center" wrapText="1"/>
    </xf>
    <xf numFmtId="0" fontId="28" fillId="2" borderId="6" xfId="0" applyFont="1" applyFill="1" applyBorder="1" applyAlignment="1">
      <alignment horizontal="left" vertical="center" wrapText="1"/>
    </xf>
    <xf numFmtId="0" fontId="28" fillId="2" borderId="7" xfId="0" applyFont="1" applyFill="1" applyBorder="1" applyAlignment="1">
      <alignment horizontal="left" vertical="center" wrapText="1"/>
    </xf>
    <xf numFmtId="0" fontId="28" fillId="2" borderId="1" xfId="0" applyFont="1" applyFill="1" applyBorder="1" applyAlignment="1">
      <alignment horizontal="left" vertical="center" wrapText="1"/>
    </xf>
    <xf numFmtId="0" fontId="48" fillId="2" borderId="9" xfId="1" applyFont="1" applyFill="1" applyBorder="1" applyAlignment="1">
      <alignment horizontal="center"/>
    </xf>
    <xf numFmtId="0" fontId="38" fillId="2" borderId="9" xfId="1" applyFont="1" applyFill="1" applyBorder="1" applyAlignment="1">
      <alignment horizontal="center"/>
    </xf>
    <xf numFmtId="0" fontId="27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vertical="center" wrapText="1"/>
    </xf>
    <xf numFmtId="0" fontId="0" fillId="2" borderId="1" xfId="0" applyFont="1" applyFill="1" applyBorder="1" applyAlignment="1">
      <alignment vertical="center" wrapText="1"/>
    </xf>
    <xf numFmtId="0" fontId="39" fillId="2" borderId="2" xfId="0" applyFont="1" applyFill="1" applyBorder="1" applyAlignment="1">
      <alignment horizontal="center" wrapText="1"/>
    </xf>
    <xf numFmtId="0" fontId="14" fillId="0" borderId="11" xfId="0" applyFont="1" applyBorder="1" applyAlignment="1">
      <alignment horizontal="center" wrapText="1"/>
    </xf>
    <xf numFmtId="0" fontId="14" fillId="0" borderId="3" xfId="0" applyFont="1" applyBorder="1" applyAlignment="1">
      <alignment horizontal="center" wrapText="1"/>
    </xf>
    <xf numFmtId="0" fontId="0" fillId="2" borderId="1" xfId="0" applyFont="1" applyFill="1" applyBorder="1" applyAlignment="1">
      <alignment horizontal="left" wrapText="1"/>
    </xf>
    <xf numFmtId="0" fontId="26" fillId="2" borderId="1" xfId="0" applyFont="1" applyFill="1" applyBorder="1" applyAlignment="1">
      <alignment horizontal="left" wrapText="1"/>
    </xf>
    <xf numFmtId="0" fontId="31" fillId="2" borderId="1" xfId="0" applyFont="1" applyFill="1" applyBorder="1" applyAlignment="1">
      <alignment horizontal="center" wrapText="1"/>
    </xf>
    <xf numFmtId="0" fontId="31" fillId="0" borderId="1" xfId="0" applyFont="1" applyBorder="1" applyAlignment="1">
      <alignment horizontal="center" wrapText="1"/>
    </xf>
    <xf numFmtId="0" fontId="0" fillId="0" borderId="1" xfId="0" applyBorder="1" applyAlignment="1">
      <alignment horizontal="left" vertical="top" wrapText="1"/>
    </xf>
    <xf numFmtId="0" fontId="6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left" vertical="top"/>
    </xf>
    <xf numFmtId="0" fontId="0" fillId="0" borderId="1" xfId="0" applyBorder="1" applyAlignment="1">
      <alignment horizontal="center" wrapText="1"/>
    </xf>
    <xf numFmtId="0" fontId="0" fillId="0" borderId="5" xfId="0" applyFill="1" applyBorder="1" applyAlignment="1">
      <alignment horizontal="left" vertical="top"/>
    </xf>
    <xf numFmtId="0" fontId="0" fillId="0" borderId="6" xfId="0" applyFill="1" applyBorder="1" applyAlignment="1">
      <alignment horizontal="left" vertical="top"/>
    </xf>
    <xf numFmtId="0" fontId="0" fillId="0" borderId="7" xfId="0" applyFill="1" applyBorder="1" applyAlignment="1">
      <alignment horizontal="left" vertical="top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64" fillId="0" borderId="22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wrapText="1"/>
    </xf>
    <xf numFmtId="0" fontId="38" fillId="2" borderId="0" xfId="1" applyFont="1" applyFill="1" applyAlignment="1">
      <alignment horizontal="center" wrapText="1"/>
    </xf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left" wrapText="1"/>
    </xf>
    <xf numFmtId="0" fontId="51" fillId="2" borderId="1" xfId="0" applyFont="1" applyFill="1" applyBorder="1" applyAlignment="1">
      <alignment horizontal="center" vertical="center" wrapText="1"/>
    </xf>
    <xf numFmtId="0" fontId="17" fillId="3" borderId="0" xfId="0" applyFont="1" applyFill="1" applyAlignment="1">
      <alignment horizontal="left" vertical="center" wrapText="1"/>
    </xf>
    <xf numFmtId="0" fontId="18" fillId="3" borderId="0" xfId="0" applyFont="1" applyFill="1" applyAlignment="1">
      <alignment horizontal="left" vertical="center" wrapText="1"/>
    </xf>
    <xf numFmtId="0" fontId="45" fillId="2" borderId="0" xfId="1" applyFont="1" applyFill="1" applyAlignment="1">
      <alignment horizontal="center" wrapText="1"/>
    </xf>
    <xf numFmtId="0" fontId="45" fillId="2" borderId="0" xfId="0" applyFont="1" applyFill="1" applyAlignment="1">
      <alignment horizontal="center" wrapText="1"/>
    </xf>
    <xf numFmtId="0" fontId="42" fillId="2" borderId="0" xfId="0" applyFont="1" applyFill="1" applyAlignment="1">
      <alignment horizontal="center" vertical="center" wrapText="1"/>
    </xf>
    <xf numFmtId="0" fontId="42" fillId="2" borderId="0" xfId="0" applyFont="1" applyFill="1" applyAlignment="1">
      <alignment horizontal="center" wrapText="1"/>
    </xf>
    <xf numFmtId="0" fontId="46" fillId="2" borderId="0" xfId="0" applyFont="1" applyFill="1" applyBorder="1" applyAlignment="1">
      <alignment horizontal="center" wrapText="1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52" fillId="2" borderId="0" xfId="1" applyFont="1" applyFill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9" fillId="0" borderId="1" xfId="1" applyBorder="1" applyAlignment="1">
      <alignment horizontal="center"/>
    </xf>
    <xf numFmtId="0" fontId="57" fillId="0" borderId="0" xfId="0" applyFont="1" applyBorder="1" applyAlignment="1">
      <alignment horizontal="center" vertical="center" wrapText="1"/>
    </xf>
    <xf numFmtId="0" fontId="58" fillId="0" borderId="0" xfId="0" applyFont="1" applyFill="1" applyBorder="1" applyAlignment="1">
      <alignment horizontal="center" wrapText="1"/>
    </xf>
    <xf numFmtId="0" fontId="59" fillId="0" borderId="1" xfId="0" applyFont="1" applyBorder="1" applyAlignment="1">
      <alignment horizontal="left" vertical="center" wrapText="1"/>
    </xf>
    <xf numFmtId="0" fontId="62" fillId="0" borderId="1" xfId="0" applyFont="1" applyBorder="1" applyAlignment="1">
      <alignment horizontal="center" vertical="center"/>
    </xf>
    <xf numFmtId="0" fontId="62" fillId="0" borderId="1" xfId="0" applyFont="1" applyBorder="1" applyAlignment="1">
      <alignment horizontal="center" vertical="center" textRotation="90" wrapText="1"/>
    </xf>
    <xf numFmtId="0" fontId="52" fillId="2" borderId="0" xfId="1" applyFont="1" applyFill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3" fontId="13" fillId="3" borderId="0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center"/>
    </xf>
    <xf numFmtId="4" fontId="11" fillId="0" borderId="1" xfId="0" applyNumberFormat="1" applyFont="1" applyFill="1" applyBorder="1" applyAlignment="1">
      <alignment horizontal="center" vertical="center" wrapText="1"/>
    </xf>
    <xf numFmtId="0" fontId="38" fillId="0" borderId="0" xfId="1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45" fillId="2" borderId="0" xfId="1" applyFont="1" applyFill="1" applyAlignment="1">
      <alignment horizontal="center" vertical="center" wrapText="1"/>
    </xf>
    <xf numFmtId="0" fontId="45" fillId="2" borderId="0" xfId="0" applyFont="1" applyFill="1" applyAlignment="1">
      <alignment horizontal="center" vertical="center" wrapText="1"/>
    </xf>
    <xf numFmtId="0" fontId="46" fillId="2" borderId="12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/>
    <xf numFmtId="2" fontId="0" fillId="0" borderId="1" xfId="0" applyNumberFormat="1" applyFont="1" applyBorder="1" applyAlignment="1">
      <alignment horizontal="center"/>
    </xf>
    <xf numFmtId="2" fontId="0" fillId="0" borderId="1" xfId="0" applyNumberFormat="1" applyFont="1" applyBorder="1" applyAlignment="1"/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/>
    </xf>
    <xf numFmtId="0" fontId="0" fillId="0" borderId="1" xfId="0" applyFont="1" applyBorder="1" applyAlignment="1">
      <alignment horizontal="center" vertical="center" wrapText="1"/>
    </xf>
    <xf numFmtId="2" fontId="0" fillId="0" borderId="1" xfId="0" applyNumberFormat="1" applyFont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1" xfId="0" applyFont="1" applyBorder="1" applyAlignment="1"/>
    <xf numFmtId="0" fontId="26" fillId="2" borderId="4" xfId="0" applyFont="1" applyFill="1" applyBorder="1" applyAlignment="1">
      <alignment horizontal="center" vertical="center" wrapText="1"/>
    </xf>
    <xf numFmtId="0" fontId="0" fillId="0" borderId="4" xfId="0" applyFont="1" applyBorder="1" applyAlignment="1">
      <alignment vertical="center"/>
    </xf>
    <xf numFmtId="0" fontId="0" fillId="0" borderId="1" xfId="0" applyFont="1" applyFill="1" applyBorder="1" applyAlignment="1">
      <alignment horizontal="center" vertical="center" wrapText="1"/>
    </xf>
    <xf numFmtId="0" fontId="27" fillId="2" borderId="8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2" fontId="0" fillId="0" borderId="2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0" fontId="0" fillId="0" borderId="3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27" fillId="2" borderId="5" xfId="0" applyFont="1" applyFill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27" fillId="2" borderId="2" xfId="0" applyFont="1" applyFill="1" applyBorder="1" applyAlignment="1">
      <alignment horizontal="center" vertical="center" wrapText="1"/>
    </xf>
    <xf numFmtId="0" fontId="38" fillId="0" borderId="0" xfId="1" applyFont="1" applyBorder="1" applyAlignment="1">
      <alignment horizontal="center"/>
    </xf>
    <xf numFmtId="0" fontId="0" fillId="0" borderId="0" xfId="0" applyAlignment="1">
      <alignment horizontal="left" vertical="center" wrapText="1"/>
    </xf>
    <xf numFmtId="0" fontId="56" fillId="0" borderId="0" xfId="0" applyFont="1" applyAlignment="1">
      <alignment horizontal="center"/>
    </xf>
    <xf numFmtId="0" fontId="54" fillId="0" borderId="0" xfId="0" applyFont="1" applyAlignment="1">
      <alignment vertical="center" wrapText="1"/>
    </xf>
    <xf numFmtId="0" fontId="0" fillId="0" borderId="0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39" fillId="0" borderId="1" xfId="0" applyFont="1" applyBorder="1" applyAlignment="1">
      <alignment horizontal="center" vertical="center"/>
    </xf>
    <xf numFmtId="0" fontId="0" fillId="4" borderId="0" xfId="0" applyFill="1" applyBorder="1" applyAlignment="1">
      <alignment horizontal="center" vertical="center" wrapText="1"/>
    </xf>
    <xf numFmtId="2" fontId="2" fillId="0" borderId="1" xfId="0" applyNumberFormat="1" applyFont="1" applyBorder="1" applyAlignment="1">
      <alignment vertical="center"/>
    </xf>
    <xf numFmtId="2" fontId="75" fillId="0" borderId="1" xfId="0" applyNumberFormat="1" applyFont="1" applyBorder="1" applyAlignment="1">
      <alignment horizontal="center" vertical="center"/>
    </xf>
    <xf numFmtId="2" fontId="75" fillId="0" borderId="1" xfId="0" applyNumberFormat="1" applyFont="1" applyBorder="1" applyAlignment="1">
      <alignment horizontal="center" vertical="center"/>
    </xf>
    <xf numFmtId="2" fontId="0" fillId="5" borderId="1" xfId="0" applyNumberFormat="1" applyFill="1" applyBorder="1"/>
    <xf numFmtId="2" fontId="0" fillId="7" borderId="1" xfId="0" applyNumberFormat="1" applyFill="1" applyBorder="1"/>
    <xf numFmtId="2" fontId="0" fillId="6" borderId="1" xfId="0" applyNumberFormat="1" applyFill="1" applyBorder="1"/>
    <xf numFmtId="0" fontId="0" fillId="7" borderId="1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jpeg"/><Relationship Id="rId7" Type="http://schemas.openxmlformats.org/officeDocument/2006/relationships/image" Target="../media/image50.png"/><Relationship Id="rId2" Type="http://schemas.openxmlformats.org/officeDocument/2006/relationships/image" Target="../media/image45.jpeg"/><Relationship Id="rId1" Type="http://schemas.openxmlformats.org/officeDocument/2006/relationships/image" Target="../media/image44.jpeg"/><Relationship Id="rId6" Type="http://schemas.openxmlformats.org/officeDocument/2006/relationships/image" Target="../media/image49.jpeg"/><Relationship Id="rId5" Type="http://schemas.openxmlformats.org/officeDocument/2006/relationships/image" Target="../media/image48.jpeg"/><Relationship Id="rId4" Type="http://schemas.openxmlformats.org/officeDocument/2006/relationships/image" Target="../media/image47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png"/><Relationship Id="rId13" Type="http://schemas.openxmlformats.org/officeDocument/2006/relationships/image" Target="http://solid.ua/images/stories/i-beam/pic6.png" TargetMode="External"/><Relationship Id="rId18" Type="http://schemas.openxmlformats.org/officeDocument/2006/relationships/image" Target="../media/image61.png"/><Relationship Id="rId3" Type="http://schemas.openxmlformats.org/officeDocument/2006/relationships/image" Target="http://solid.ua/images/stories/i-beam/pic1.png" TargetMode="External"/><Relationship Id="rId7" Type="http://schemas.openxmlformats.org/officeDocument/2006/relationships/image" Target="http://solid.ua/images/stories/i-beam/pic3.png" TargetMode="External"/><Relationship Id="rId12" Type="http://schemas.openxmlformats.org/officeDocument/2006/relationships/image" Target="../media/image58.png"/><Relationship Id="rId17" Type="http://schemas.openxmlformats.org/officeDocument/2006/relationships/image" Target="http://solid.ua/images/stories/i-beam/pic8.png" TargetMode="External"/><Relationship Id="rId2" Type="http://schemas.openxmlformats.org/officeDocument/2006/relationships/image" Target="../media/image53.png"/><Relationship Id="rId16" Type="http://schemas.openxmlformats.org/officeDocument/2006/relationships/image" Target="../media/image60.png"/><Relationship Id="rId1" Type="http://schemas.openxmlformats.org/officeDocument/2006/relationships/image" Target="../media/image52.png"/><Relationship Id="rId6" Type="http://schemas.openxmlformats.org/officeDocument/2006/relationships/image" Target="../media/image55.png"/><Relationship Id="rId11" Type="http://schemas.openxmlformats.org/officeDocument/2006/relationships/image" Target="http://solid.ua/images/stories/i-beam/pic5.png" TargetMode="External"/><Relationship Id="rId5" Type="http://schemas.openxmlformats.org/officeDocument/2006/relationships/image" Target="http://solid.ua/images/stories/i-beam/pic2.png" TargetMode="External"/><Relationship Id="rId15" Type="http://schemas.openxmlformats.org/officeDocument/2006/relationships/image" Target="http://solid.ua/images/stories/i-beam/pic7.png" TargetMode="External"/><Relationship Id="rId10" Type="http://schemas.openxmlformats.org/officeDocument/2006/relationships/image" Target="../media/image57.png"/><Relationship Id="rId19" Type="http://schemas.openxmlformats.org/officeDocument/2006/relationships/image" Target="http://solid.ua/images/stories/i-beam/pic9.png" TargetMode="External"/><Relationship Id="rId4" Type="http://schemas.openxmlformats.org/officeDocument/2006/relationships/image" Target="../media/image54.png"/><Relationship Id="rId9" Type="http://schemas.openxmlformats.org/officeDocument/2006/relationships/image" Target="http://solid.ua/images/stories/i-beam/pic4.png" TargetMode="External"/><Relationship Id="rId14" Type="http://schemas.openxmlformats.org/officeDocument/2006/relationships/image" Target="../media/image5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13" Type="http://schemas.openxmlformats.org/officeDocument/2006/relationships/image" Target="../media/image24.jpeg"/><Relationship Id="rId18" Type="http://schemas.openxmlformats.org/officeDocument/2006/relationships/image" Target="../media/image29.png"/><Relationship Id="rId26" Type="http://schemas.openxmlformats.org/officeDocument/2006/relationships/image" Target="../media/image37.jpeg"/><Relationship Id="rId3" Type="http://schemas.openxmlformats.org/officeDocument/2006/relationships/image" Target="../media/image14.jpeg"/><Relationship Id="rId21" Type="http://schemas.openxmlformats.org/officeDocument/2006/relationships/image" Target="../media/image32.png"/><Relationship Id="rId7" Type="http://schemas.openxmlformats.org/officeDocument/2006/relationships/image" Target="../media/image18.jpeg"/><Relationship Id="rId12" Type="http://schemas.openxmlformats.org/officeDocument/2006/relationships/image" Target="../media/image23.jpeg"/><Relationship Id="rId17" Type="http://schemas.openxmlformats.org/officeDocument/2006/relationships/image" Target="../media/image28.jpeg"/><Relationship Id="rId25" Type="http://schemas.openxmlformats.org/officeDocument/2006/relationships/image" Target="../media/image36.jpeg"/><Relationship Id="rId2" Type="http://schemas.openxmlformats.org/officeDocument/2006/relationships/image" Target="../media/image13.jpeg"/><Relationship Id="rId16" Type="http://schemas.openxmlformats.org/officeDocument/2006/relationships/image" Target="../media/image27.jpeg"/><Relationship Id="rId20" Type="http://schemas.openxmlformats.org/officeDocument/2006/relationships/image" Target="../media/image31.jpeg"/><Relationship Id="rId29" Type="http://schemas.openxmlformats.org/officeDocument/2006/relationships/image" Target="../media/image7.png"/><Relationship Id="rId1" Type="http://schemas.openxmlformats.org/officeDocument/2006/relationships/image" Target="../media/image12.jpeg"/><Relationship Id="rId6" Type="http://schemas.openxmlformats.org/officeDocument/2006/relationships/image" Target="../media/image17.jpeg"/><Relationship Id="rId11" Type="http://schemas.openxmlformats.org/officeDocument/2006/relationships/image" Target="../media/image22.jpeg"/><Relationship Id="rId24" Type="http://schemas.openxmlformats.org/officeDocument/2006/relationships/image" Target="../media/image35.jpeg"/><Relationship Id="rId5" Type="http://schemas.openxmlformats.org/officeDocument/2006/relationships/image" Target="../media/image16.jpeg"/><Relationship Id="rId15" Type="http://schemas.openxmlformats.org/officeDocument/2006/relationships/image" Target="../media/image26.jpeg"/><Relationship Id="rId23" Type="http://schemas.openxmlformats.org/officeDocument/2006/relationships/image" Target="../media/image34.jpeg"/><Relationship Id="rId28" Type="http://schemas.openxmlformats.org/officeDocument/2006/relationships/image" Target="../media/image39.jpeg"/><Relationship Id="rId10" Type="http://schemas.openxmlformats.org/officeDocument/2006/relationships/image" Target="../media/image21.jpeg"/><Relationship Id="rId19" Type="http://schemas.openxmlformats.org/officeDocument/2006/relationships/image" Target="../media/image30.png"/><Relationship Id="rId4" Type="http://schemas.openxmlformats.org/officeDocument/2006/relationships/image" Target="../media/image15.png"/><Relationship Id="rId9" Type="http://schemas.openxmlformats.org/officeDocument/2006/relationships/image" Target="../media/image20.jpeg"/><Relationship Id="rId14" Type="http://schemas.openxmlformats.org/officeDocument/2006/relationships/image" Target="../media/image25.jpeg"/><Relationship Id="rId22" Type="http://schemas.openxmlformats.org/officeDocument/2006/relationships/image" Target="../media/image33.jpeg"/><Relationship Id="rId27" Type="http://schemas.openxmlformats.org/officeDocument/2006/relationships/image" Target="../media/image38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4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404650</xdr:colOff>
      <xdr:row>15</xdr:row>
      <xdr:rowOff>1051</xdr:rowOff>
    </xdr:from>
    <xdr:to>
      <xdr:col>0</xdr:col>
      <xdr:colOff>1292679</xdr:colOff>
      <xdr:row>16</xdr:row>
      <xdr:rowOff>33531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4650" y="3045649"/>
          <a:ext cx="888029" cy="202570"/>
        </a:xfrm>
        <a:prstGeom prst="rect">
          <a:avLst/>
        </a:prstGeom>
      </xdr:spPr>
    </xdr:pic>
    <xdr:clientData/>
  </xdr:twoCellAnchor>
  <xdr:twoCellAnchor editAs="oneCell">
    <xdr:from>
      <xdr:col>0</xdr:col>
      <xdr:colOff>455230</xdr:colOff>
      <xdr:row>8</xdr:row>
      <xdr:rowOff>296</xdr:rowOff>
    </xdr:from>
    <xdr:to>
      <xdr:col>0</xdr:col>
      <xdr:colOff>1352210</xdr:colOff>
      <xdr:row>9</xdr:row>
      <xdr:rowOff>22487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5230" y="1854269"/>
          <a:ext cx="896980" cy="192281"/>
        </a:xfrm>
        <a:prstGeom prst="rect">
          <a:avLst/>
        </a:prstGeom>
      </xdr:spPr>
    </xdr:pic>
    <xdr:clientData/>
  </xdr:twoCellAnchor>
  <xdr:twoCellAnchor editAs="oneCell">
    <xdr:from>
      <xdr:col>0</xdr:col>
      <xdr:colOff>472118</xdr:colOff>
      <xdr:row>9</xdr:row>
      <xdr:rowOff>167368</xdr:rowOff>
    </xdr:from>
    <xdr:to>
      <xdr:col>0</xdr:col>
      <xdr:colOff>1343705</xdr:colOff>
      <xdr:row>11</xdr:row>
      <xdr:rowOff>18258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2118" y="2191431"/>
          <a:ext cx="871587" cy="191068"/>
        </a:xfrm>
        <a:prstGeom prst="rect">
          <a:avLst/>
        </a:prstGeom>
      </xdr:spPr>
    </xdr:pic>
    <xdr:clientData/>
  </xdr:twoCellAnchor>
  <xdr:twoCellAnchor editAs="oneCell">
    <xdr:from>
      <xdr:col>0</xdr:col>
      <xdr:colOff>459579</xdr:colOff>
      <xdr:row>21</xdr:row>
      <xdr:rowOff>50179</xdr:rowOff>
    </xdr:from>
    <xdr:to>
      <xdr:col>0</xdr:col>
      <xdr:colOff>1488281</xdr:colOff>
      <xdr:row>22</xdr:row>
      <xdr:rowOff>109439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9579" y="3970737"/>
          <a:ext cx="1028702" cy="229349"/>
        </a:xfrm>
        <a:prstGeom prst="rect">
          <a:avLst/>
        </a:prstGeom>
      </xdr:spPr>
    </xdr:pic>
    <xdr:clientData/>
  </xdr:twoCellAnchor>
  <xdr:twoCellAnchor editAs="oneCell">
    <xdr:from>
      <xdr:col>0</xdr:col>
      <xdr:colOff>548353</xdr:colOff>
      <xdr:row>35</xdr:row>
      <xdr:rowOff>33721</xdr:rowOff>
    </xdr:from>
    <xdr:to>
      <xdr:col>0</xdr:col>
      <xdr:colOff>1428750</xdr:colOff>
      <xdr:row>36</xdr:row>
      <xdr:rowOff>88749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8353" y="6335529"/>
          <a:ext cx="880397" cy="225117"/>
        </a:xfrm>
        <a:prstGeom prst="rect">
          <a:avLst/>
        </a:prstGeom>
      </xdr:spPr>
    </xdr:pic>
    <xdr:clientData/>
  </xdr:twoCellAnchor>
  <xdr:twoCellAnchor editAs="oneCell">
    <xdr:from>
      <xdr:col>0</xdr:col>
      <xdr:colOff>744697</xdr:colOff>
      <xdr:row>27</xdr:row>
      <xdr:rowOff>121577</xdr:rowOff>
    </xdr:from>
    <xdr:to>
      <xdr:col>0</xdr:col>
      <xdr:colOff>995023</xdr:colOff>
      <xdr:row>29</xdr:row>
      <xdr:rowOff>20960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4697" y="4994635"/>
          <a:ext cx="250326" cy="239561"/>
        </a:xfrm>
        <a:prstGeom prst="rect">
          <a:avLst/>
        </a:prstGeom>
      </xdr:spPr>
    </xdr:pic>
    <xdr:clientData/>
  </xdr:twoCellAnchor>
  <xdr:twoCellAnchor editAs="oneCell">
    <xdr:from>
      <xdr:col>0</xdr:col>
      <xdr:colOff>2007</xdr:colOff>
      <xdr:row>1</xdr:row>
      <xdr:rowOff>144099</xdr:rowOff>
    </xdr:from>
    <xdr:to>
      <xdr:col>0</xdr:col>
      <xdr:colOff>961004</xdr:colOff>
      <xdr:row>3</xdr:row>
      <xdr:rowOff>42144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7" y="331197"/>
          <a:ext cx="958997" cy="484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476251</xdr:colOff>
      <xdr:row>12</xdr:row>
      <xdr:rowOff>168391</xdr:rowOff>
    </xdr:from>
    <xdr:to>
      <xdr:col>0</xdr:col>
      <xdr:colOff>1337479</xdr:colOff>
      <xdr:row>14</xdr:row>
      <xdr:rowOff>17009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1" y="2702721"/>
          <a:ext cx="861228" cy="1887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21981</xdr:colOff>
      <xdr:row>1</xdr:row>
      <xdr:rowOff>7327</xdr:rowOff>
    </xdr:from>
    <xdr:to>
      <xdr:col>0</xdr:col>
      <xdr:colOff>1318153</xdr:colOff>
      <xdr:row>3</xdr:row>
      <xdr:rowOff>76448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81" y="285750"/>
          <a:ext cx="1296172" cy="691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21981</xdr:colOff>
      <xdr:row>55</xdr:row>
      <xdr:rowOff>7327</xdr:rowOff>
    </xdr:from>
    <xdr:ext cx="1296172" cy="691910"/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81" y="256442"/>
          <a:ext cx="1296172" cy="691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21981</xdr:colOff>
      <xdr:row>107</xdr:row>
      <xdr:rowOff>7327</xdr:rowOff>
    </xdr:from>
    <xdr:ext cx="1296172" cy="691910"/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81" y="9459058"/>
          <a:ext cx="1296172" cy="691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51288</xdr:rowOff>
    </xdr:from>
    <xdr:to>
      <xdr:col>0</xdr:col>
      <xdr:colOff>1296172</xdr:colOff>
      <xdr:row>3</xdr:row>
      <xdr:rowOff>113082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4365"/>
          <a:ext cx="1296172" cy="691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38100</xdr:rowOff>
    </xdr:from>
    <xdr:to>
      <xdr:col>1</xdr:col>
      <xdr:colOff>1019947</xdr:colOff>
      <xdr:row>1</xdr:row>
      <xdr:rowOff>745770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0"/>
          <a:ext cx="1296172" cy="707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9</xdr:row>
      <xdr:rowOff>152400</xdr:rowOff>
    </xdr:from>
    <xdr:to>
      <xdr:col>0</xdr:col>
      <xdr:colOff>1349829</xdr:colOff>
      <xdr:row>10</xdr:row>
      <xdr:rowOff>123825</xdr:rowOff>
    </xdr:to>
    <xdr:pic>
      <xdr:nvPicPr>
        <xdr:cNvPr id="2" name="Рисунок 1" descr="Имитация 20 мм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2628900"/>
          <a:ext cx="1273629" cy="228600"/>
        </a:xfrm>
        <a:prstGeom prst="rect">
          <a:avLst/>
        </a:prstGeom>
        <a:solidFill>
          <a:sysClr val="window" lastClr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13</xdr:row>
      <xdr:rowOff>38100</xdr:rowOff>
    </xdr:from>
    <xdr:to>
      <xdr:col>0</xdr:col>
      <xdr:colOff>1314450</xdr:colOff>
      <xdr:row>13</xdr:row>
      <xdr:rowOff>295275</xdr:rowOff>
    </xdr:to>
    <xdr:pic>
      <xdr:nvPicPr>
        <xdr:cNvPr id="3" name="Рисунок 3" descr="Имитация 20 мм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3343275"/>
          <a:ext cx="1219200" cy="257175"/>
        </a:xfrm>
        <a:prstGeom prst="rect">
          <a:avLst/>
        </a:prstGeom>
        <a:solidFill>
          <a:sysClr val="window" lastClr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14</xdr:row>
      <xdr:rowOff>228600</xdr:rowOff>
    </xdr:from>
    <xdr:to>
      <xdr:col>0</xdr:col>
      <xdr:colOff>1343025</xdr:colOff>
      <xdr:row>15</xdr:row>
      <xdr:rowOff>142875</xdr:rowOff>
    </xdr:to>
    <xdr:pic>
      <xdr:nvPicPr>
        <xdr:cNvPr id="4" name="Рисунок 5" descr="Планкен прямой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675" y="3905250"/>
          <a:ext cx="12763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16</xdr:row>
      <xdr:rowOff>200025</xdr:rowOff>
    </xdr:from>
    <xdr:to>
      <xdr:col>0</xdr:col>
      <xdr:colOff>1371600</xdr:colOff>
      <xdr:row>17</xdr:row>
      <xdr:rowOff>209550</xdr:rowOff>
    </xdr:to>
    <xdr:pic>
      <xdr:nvPicPr>
        <xdr:cNvPr id="5" name="Рисунок 6" descr="Планкен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200" y="4457700"/>
          <a:ext cx="12954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19</xdr:row>
      <xdr:rowOff>28575</xdr:rowOff>
    </xdr:from>
    <xdr:to>
      <xdr:col>0</xdr:col>
      <xdr:colOff>1371600</xdr:colOff>
      <xdr:row>20</xdr:row>
      <xdr:rowOff>123825</xdr:rowOff>
    </xdr:to>
    <xdr:pic>
      <xdr:nvPicPr>
        <xdr:cNvPr id="6" name="Рисунок 8" descr="Планкен прямой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675" y="5000625"/>
          <a:ext cx="1304925" cy="285750"/>
        </a:xfrm>
        <a:prstGeom prst="rect">
          <a:avLst/>
        </a:prstGeom>
        <a:solidFill>
          <a:schemeClr val="accent2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23</xdr:row>
      <xdr:rowOff>114300</xdr:rowOff>
    </xdr:from>
    <xdr:to>
      <xdr:col>0</xdr:col>
      <xdr:colOff>1304925</xdr:colOff>
      <xdr:row>24</xdr:row>
      <xdr:rowOff>171450</xdr:rowOff>
    </xdr:to>
    <xdr:pic>
      <xdr:nvPicPr>
        <xdr:cNvPr id="7" name="Рисунок 11" descr="Половая доска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5848350"/>
          <a:ext cx="1247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27</xdr:row>
      <xdr:rowOff>28575</xdr:rowOff>
    </xdr:from>
    <xdr:to>
      <xdr:col>0</xdr:col>
      <xdr:colOff>1295400</xdr:colOff>
      <xdr:row>28</xdr:row>
      <xdr:rowOff>152400</xdr:rowOff>
    </xdr:to>
    <xdr:pic>
      <xdr:nvPicPr>
        <xdr:cNvPr id="8" name="Рисунок 14" descr="Террасная доска вельвет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6675" y="6524625"/>
          <a:ext cx="12287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31</xdr:row>
      <xdr:rowOff>123825</xdr:rowOff>
    </xdr:from>
    <xdr:to>
      <xdr:col>0</xdr:col>
      <xdr:colOff>762000</xdr:colOff>
      <xdr:row>33</xdr:row>
      <xdr:rowOff>66675</xdr:rowOff>
    </xdr:to>
    <xdr:pic>
      <xdr:nvPicPr>
        <xdr:cNvPr id="9" name="Рисунок 15" descr="Брус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8600" y="7381875"/>
          <a:ext cx="5334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36</xdr:row>
      <xdr:rowOff>190500</xdr:rowOff>
    </xdr:from>
    <xdr:to>
      <xdr:col>0</xdr:col>
      <xdr:colOff>1171575</xdr:colOff>
      <xdr:row>36</xdr:row>
      <xdr:rowOff>561975</xdr:rowOff>
    </xdr:to>
    <xdr:pic>
      <xdr:nvPicPr>
        <xdr:cNvPr id="10" name="Рисунок 16" descr="Брус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6200" y="8401050"/>
          <a:ext cx="10953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51288</xdr:rowOff>
    </xdr:from>
    <xdr:to>
      <xdr:col>0</xdr:col>
      <xdr:colOff>779901</xdr:colOff>
      <xdr:row>2</xdr:row>
      <xdr:rowOff>9525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6563"/>
          <a:ext cx="779901" cy="415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219076</xdr:rowOff>
    </xdr:from>
    <xdr:to>
      <xdr:col>1</xdr:col>
      <xdr:colOff>285750</xdr:colOff>
      <xdr:row>3</xdr:row>
      <xdr:rowOff>28576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71501"/>
          <a:ext cx="74295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83527</xdr:rowOff>
    </xdr:from>
    <xdr:ext cx="1253157" cy="668948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4052"/>
          <a:ext cx="1253157" cy="668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1296172</xdr:colOff>
      <xdr:row>3</xdr:row>
      <xdr:rowOff>77554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42"/>
          <a:ext cx="1296172" cy="707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19050</xdr:rowOff>
    </xdr:from>
    <xdr:to>
      <xdr:col>0</xdr:col>
      <xdr:colOff>1324747</xdr:colOff>
      <xdr:row>1</xdr:row>
      <xdr:rowOff>726720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09550"/>
          <a:ext cx="1296172" cy="707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28575</xdr:rowOff>
    </xdr:from>
    <xdr:to>
      <xdr:col>0</xdr:col>
      <xdr:colOff>1047750</xdr:colOff>
      <xdr:row>1</xdr:row>
      <xdr:rowOff>590550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19075"/>
          <a:ext cx="99060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371475</xdr:colOff>
      <xdr:row>22</xdr:row>
      <xdr:rowOff>85725</xdr:rowOff>
    </xdr:from>
    <xdr:to>
      <xdr:col>0</xdr:col>
      <xdr:colOff>1001874</xdr:colOff>
      <xdr:row>22</xdr:row>
      <xdr:rowOff>533400</xdr:rowOff>
    </xdr:to>
    <xdr:pic>
      <xdr:nvPicPr>
        <xdr:cNvPr id="12" name="Рисунок 11" descr="pic1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400550"/>
          <a:ext cx="630399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23</xdr:row>
      <xdr:rowOff>66675</xdr:rowOff>
    </xdr:from>
    <xdr:to>
      <xdr:col>0</xdr:col>
      <xdr:colOff>1047750</xdr:colOff>
      <xdr:row>23</xdr:row>
      <xdr:rowOff>507206</xdr:rowOff>
    </xdr:to>
    <xdr:pic>
      <xdr:nvPicPr>
        <xdr:cNvPr id="13" name="Рисунок 12" descr="http://solid.ua/images/stories/i-beam/pic2.png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962525"/>
          <a:ext cx="666750" cy="440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24</xdr:row>
      <xdr:rowOff>57150</xdr:rowOff>
    </xdr:from>
    <xdr:to>
      <xdr:col>0</xdr:col>
      <xdr:colOff>904875</xdr:colOff>
      <xdr:row>24</xdr:row>
      <xdr:rowOff>551050</xdr:rowOff>
    </xdr:to>
    <xdr:pic>
      <xdr:nvPicPr>
        <xdr:cNvPr id="14" name="Рисунок 13" descr="http://solid.ua/images/stories/i-beam/pic3.png"/>
        <xdr:cNvPicPr>
          <a:picLocks noChangeAspect="1" noChangeArrowheads="1"/>
        </xdr:cNvPicPr>
      </xdr:nvPicPr>
      <xdr:blipFill>
        <a:blip xmlns:r="http://schemas.openxmlformats.org/officeDocument/2006/relationships" r:embed="rId6" r:link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534025"/>
          <a:ext cx="409575" cy="49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25</xdr:row>
      <xdr:rowOff>38101</xdr:rowOff>
    </xdr:from>
    <xdr:to>
      <xdr:col>0</xdr:col>
      <xdr:colOff>702333</xdr:colOff>
      <xdr:row>25</xdr:row>
      <xdr:rowOff>533400</xdr:rowOff>
    </xdr:to>
    <xdr:pic>
      <xdr:nvPicPr>
        <xdr:cNvPr id="15" name="Рисунок 14" descr="http://solid.ua/images/stories/i-beam/pic4.png"/>
        <xdr:cNvPicPr>
          <a:picLocks noChangeAspect="1" noChangeArrowheads="1"/>
        </xdr:cNvPicPr>
      </xdr:nvPicPr>
      <xdr:blipFill>
        <a:blip xmlns:r="http://schemas.openxmlformats.org/officeDocument/2006/relationships" r:embed="rId8" r:link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6096001"/>
          <a:ext cx="130833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438149</xdr:colOff>
      <xdr:row>26</xdr:row>
      <xdr:rowOff>0</xdr:rowOff>
    </xdr:from>
    <xdr:to>
      <xdr:col>0</xdr:col>
      <xdr:colOff>885824</xdr:colOff>
      <xdr:row>26</xdr:row>
      <xdr:rowOff>522288</xdr:rowOff>
    </xdr:to>
    <xdr:pic>
      <xdr:nvPicPr>
        <xdr:cNvPr id="18" name="Рисунок 17" descr="http://solid.ua/images/stories/i-beam/pic5.png"/>
        <xdr:cNvPicPr>
          <a:picLocks noChangeAspect="1" noChangeArrowheads="1"/>
        </xdr:cNvPicPr>
      </xdr:nvPicPr>
      <xdr:blipFill>
        <a:blip xmlns:r="http://schemas.openxmlformats.org/officeDocument/2006/relationships" r:embed="rId10" r:link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49" y="6638925"/>
          <a:ext cx="447675" cy="522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314325</xdr:colOff>
      <xdr:row>27</xdr:row>
      <xdr:rowOff>85726</xdr:rowOff>
    </xdr:from>
    <xdr:to>
      <xdr:col>0</xdr:col>
      <xdr:colOff>1009650</xdr:colOff>
      <xdr:row>27</xdr:row>
      <xdr:rowOff>427496</xdr:rowOff>
    </xdr:to>
    <xdr:pic>
      <xdr:nvPicPr>
        <xdr:cNvPr id="20" name="Рисунок 19" descr="http://solid.ua/images/stories/i-beam/pic6.png"/>
        <xdr:cNvPicPr>
          <a:picLocks noChangeAspect="1" noChangeArrowheads="1"/>
        </xdr:cNvPicPr>
      </xdr:nvPicPr>
      <xdr:blipFill>
        <a:blip xmlns:r="http://schemas.openxmlformats.org/officeDocument/2006/relationships" r:embed="rId12" r:link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7305676"/>
          <a:ext cx="695325" cy="341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209550</xdr:colOff>
      <xdr:row>28</xdr:row>
      <xdr:rowOff>57150</xdr:rowOff>
    </xdr:from>
    <xdr:to>
      <xdr:col>0</xdr:col>
      <xdr:colOff>1191610</xdr:colOff>
      <xdr:row>28</xdr:row>
      <xdr:rowOff>495300</xdr:rowOff>
    </xdr:to>
    <xdr:pic>
      <xdr:nvPicPr>
        <xdr:cNvPr id="21" name="Рисунок 20" descr="http://solid.ua/images/stories/i-beam/pic7.png"/>
        <xdr:cNvPicPr>
          <a:picLocks noChangeAspect="1" noChangeArrowheads="1"/>
        </xdr:cNvPicPr>
      </xdr:nvPicPr>
      <xdr:blipFill>
        <a:blip xmlns:r="http://schemas.openxmlformats.org/officeDocument/2006/relationships" r:embed="rId14" r:link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7858125"/>
          <a:ext cx="98206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428625</xdr:colOff>
      <xdr:row>29</xdr:row>
      <xdr:rowOff>9525</xdr:rowOff>
    </xdr:from>
    <xdr:to>
      <xdr:col>0</xdr:col>
      <xdr:colOff>895349</xdr:colOff>
      <xdr:row>29</xdr:row>
      <xdr:rowOff>559594</xdr:rowOff>
    </xdr:to>
    <xdr:pic>
      <xdr:nvPicPr>
        <xdr:cNvPr id="22" name="Рисунок 21" descr="http://solid.ua/images/stories/i-beam/pic8.png"/>
        <xdr:cNvPicPr>
          <a:picLocks noChangeAspect="1" noChangeArrowheads="1"/>
        </xdr:cNvPicPr>
      </xdr:nvPicPr>
      <xdr:blipFill>
        <a:blip xmlns:r="http://schemas.openxmlformats.org/officeDocument/2006/relationships" r:embed="rId16" r:link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8391525"/>
          <a:ext cx="466724" cy="550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447675</xdr:colOff>
      <xdr:row>30</xdr:row>
      <xdr:rowOff>1</xdr:rowOff>
    </xdr:from>
    <xdr:to>
      <xdr:col>0</xdr:col>
      <xdr:colOff>819150</xdr:colOff>
      <xdr:row>30</xdr:row>
      <xdr:rowOff>464345</xdr:rowOff>
    </xdr:to>
    <xdr:pic>
      <xdr:nvPicPr>
        <xdr:cNvPr id="23" name="Рисунок 22" descr="http://solid.ua/images/stories/i-beam/pic9.png"/>
        <xdr:cNvPicPr>
          <a:picLocks noChangeAspect="1" noChangeArrowheads="1"/>
        </xdr:cNvPicPr>
      </xdr:nvPicPr>
      <xdr:blipFill>
        <a:blip xmlns:r="http://schemas.openxmlformats.org/officeDocument/2006/relationships" r:embed="rId18" r:link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8963026"/>
          <a:ext cx="371475" cy="464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2</xdr:row>
      <xdr:rowOff>178777</xdr:rowOff>
    </xdr:from>
    <xdr:ext cx="828675" cy="442355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64552"/>
          <a:ext cx="828675" cy="442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442750</xdr:colOff>
      <xdr:row>10</xdr:row>
      <xdr:rowOff>172500</xdr:rowOff>
    </xdr:from>
    <xdr:to>
      <xdr:col>0</xdr:col>
      <xdr:colOff>1381125</xdr:colOff>
      <xdr:row>10</xdr:row>
      <xdr:rowOff>387811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2750" y="3572925"/>
          <a:ext cx="938375" cy="215311"/>
        </a:xfrm>
        <a:prstGeom prst="rect">
          <a:avLst/>
        </a:prstGeom>
      </xdr:spPr>
    </xdr:pic>
    <xdr:clientData/>
  </xdr:twoCellAnchor>
  <xdr:twoCellAnchor editAs="oneCell">
    <xdr:from>
      <xdr:col>0</xdr:col>
      <xdr:colOff>474280</xdr:colOff>
      <xdr:row>7</xdr:row>
      <xdr:rowOff>189436</xdr:rowOff>
    </xdr:from>
    <xdr:to>
      <xdr:col>0</xdr:col>
      <xdr:colOff>1323975</xdr:colOff>
      <xdr:row>7</xdr:row>
      <xdr:rowOff>416816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4280" y="2303986"/>
          <a:ext cx="849695" cy="22738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9</xdr:row>
      <xdr:rowOff>228601</xdr:rowOff>
    </xdr:from>
    <xdr:to>
      <xdr:col>0</xdr:col>
      <xdr:colOff>1323976</xdr:colOff>
      <xdr:row>10</xdr:row>
      <xdr:rowOff>31649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5300" y="3200401"/>
          <a:ext cx="828676" cy="231673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392904</xdr:colOff>
      <xdr:row>11</xdr:row>
      <xdr:rowOff>259729</xdr:rowOff>
    </xdr:from>
    <xdr:to>
      <xdr:col>0</xdr:col>
      <xdr:colOff>1421606</xdr:colOff>
      <xdr:row>12</xdr:row>
      <xdr:rowOff>204689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904" y="3936379"/>
          <a:ext cx="1028702" cy="230710"/>
        </a:xfrm>
        <a:prstGeom prst="rect">
          <a:avLst/>
        </a:prstGeom>
      </xdr:spPr>
    </xdr:pic>
    <xdr:clientData/>
  </xdr:twoCellAnchor>
  <xdr:twoCellAnchor editAs="oneCell">
    <xdr:from>
      <xdr:col>0</xdr:col>
      <xdr:colOff>529303</xdr:colOff>
      <xdr:row>19</xdr:row>
      <xdr:rowOff>114300</xdr:rowOff>
    </xdr:from>
    <xdr:to>
      <xdr:col>0</xdr:col>
      <xdr:colOff>1409700</xdr:colOff>
      <xdr:row>20</xdr:row>
      <xdr:rowOff>150278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9303" y="5553075"/>
          <a:ext cx="880397" cy="226478"/>
        </a:xfrm>
        <a:prstGeom prst="rect">
          <a:avLst/>
        </a:prstGeom>
      </xdr:spPr>
    </xdr:pic>
    <xdr:clientData/>
  </xdr:twoCellAnchor>
  <xdr:twoCellAnchor editAs="oneCell">
    <xdr:from>
      <xdr:col>0</xdr:col>
      <xdr:colOff>773273</xdr:colOff>
      <xdr:row>15</xdr:row>
      <xdr:rowOff>57151</xdr:rowOff>
    </xdr:from>
    <xdr:to>
      <xdr:col>0</xdr:col>
      <xdr:colOff>1085851</xdr:colOff>
      <xdr:row>16</xdr:row>
      <xdr:rowOff>126403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73273" y="4733926"/>
          <a:ext cx="312578" cy="316902"/>
        </a:xfrm>
        <a:prstGeom prst="rect">
          <a:avLst/>
        </a:prstGeom>
      </xdr:spPr>
    </xdr:pic>
    <xdr:clientData/>
  </xdr:twoCellAnchor>
  <xdr:twoCellAnchor editAs="oneCell">
    <xdr:from>
      <xdr:col>0</xdr:col>
      <xdr:colOff>2007</xdr:colOff>
      <xdr:row>1</xdr:row>
      <xdr:rowOff>144099</xdr:rowOff>
    </xdr:from>
    <xdr:to>
      <xdr:col>0</xdr:col>
      <xdr:colOff>961004</xdr:colOff>
      <xdr:row>4</xdr:row>
      <xdr:rowOff>61194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7" y="334599"/>
          <a:ext cx="958997" cy="4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504825</xdr:colOff>
      <xdr:row>8</xdr:row>
      <xdr:rowOff>158868</xdr:rowOff>
    </xdr:from>
    <xdr:to>
      <xdr:col>0</xdr:col>
      <xdr:colOff>1333500</xdr:colOff>
      <xdr:row>8</xdr:row>
      <xdr:rowOff>383268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4825" y="2702043"/>
          <a:ext cx="828675" cy="2244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1</xdr:row>
      <xdr:rowOff>216877</xdr:rowOff>
    </xdr:from>
    <xdr:ext cx="828675" cy="442355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07377"/>
          <a:ext cx="828675" cy="442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207352</xdr:rowOff>
    </xdr:from>
    <xdr:to>
      <xdr:col>0</xdr:col>
      <xdr:colOff>856266</xdr:colOff>
      <xdr:row>3</xdr:row>
      <xdr:rowOff>28575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7852"/>
          <a:ext cx="856266" cy="46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142875</xdr:rowOff>
    </xdr:from>
    <xdr:to>
      <xdr:col>1</xdr:col>
      <xdr:colOff>705107</xdr:colOff>
      <xdr:row>4</xdr:row>
      <xdr:rowOff>47625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33375"/>
          <a:ext cx="1305182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26958</xdr:rowOff>
    </xdr:from>
    <xdr:to>
      <xdr:col>0</xdr:col>
      <xdr:colOff>1296172</xdr:colOff>
      <xdr:row>3</xdr:row>
      <xdr:rowOff>89859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8562"/>
          <a:ext cx="1296172" cy="691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205154</xdr:rowOff>
    </xdr:from>
    <xdr:to>
      <xdr:col>0</xdr:col>
      <xdr:colOff>1296172</xdr:colOff>
      <xdr:row>4</xdr:row>
      <xdr:rowOff>99535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577"/>
          <a:ext cx="1296172" cy="707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1</xdr:row>
      <xdr:rowOff>229825</xdr:rowOff>
    </xdr:from>
    <xdr:to>
      <xdr:col>0</xdr:col>
      <xdr:colOff>771358</xdr:colOff>
      <xdr:row>4</xdr:row>
      <xdr:rowOff>19051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667975"/>
          <a:ext cx="761832" cy="494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285750</xdr:colOff>
      <xdr:row>1</xdr:row>
      <xdr:rowOff>85725</xdr:rowOff>
    </xdr:from>
    <xdr:to>
      <xdr:col>4</xdr:col>
      <xdr:colOff>1142999</xdr:colOff>
      <xdr:row>5</xdr:row>
      <xdr:rowOff>180482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523875"/>
          <a:ext cx="857249" cy="990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1323975</xdr:colOff>
      <xdr:row>33</xdr:row>
      <xdr:rowOff>0</xdr:rowOff>
    </xdr:from>
    <xdr:to>
      <xdr:col>0</xdr:col>
      <xdr:colOff>1895475</xdr:colOff>
      <xdr:row>33</xdr:row>
      <xdr:rowOff>0</xdr:rowOff>
    </xdr:to>
    <xdr:pic>
      <xdr:nvPicPr>
        <xdr:cNvPr id="2" name="Picture 13" descr="________043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95" r="28386"/>
        <a:stretch>
          <a:fillRect/>
        </a:stretch>
      </xdr:blipFill>
      <xdr:spPr bwMode="auto">
        <a:xfrm>
          <a:off x="1323975" y="8524875"/>
          <a:ext cx="571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666750</xdr:colOff>
      <xdr:row>20</xdr:row>
      <xdr:rowOff>0</xdr:rowOff>
    </xdr:from>
    <xdr:to>
      <xdr:col>0</xdr:col>
      <xdr:colOff>1323975</xdr:colOff>
      <xdr:row>20</xdr:row>
      <xdr:rowOff>0</xdr:rowOff>
    </xdr:to>
    <xdr:pic>
      <xdr:nvPicPr>
        <xdr:cNvPr id="3" name="Picture 14" descr="________043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bright="12000" contras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7" t="3378" r="27409"/>
        <a:stretch>
          <a:fillRect/>
        </a:stretch>
      </xdr:blipFill>
      <xdr:spPr bwMode="auto">
        <a:xfrm>
          <a:off x="666750" y="4314825"/>
          <a:ext cx="657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1323975</xdr:colOff>
      <xdr:row>20</xdr:row>
      <xdr:rowOff>0</xdr:rowOff>
    </xdr:from>
    <xdr:to>
      <xdr:col>1</xdr:col>
      <xdr:colOff>19050</xdr:colOff>
      <xdr:row>20</xdr:row>
      <xdr:rowOff>0</xdr:rowOff>
    </xdr:to>
    <xdr:pic>
      <xdr:nvPicPr>
        <xdr:cNvPr id="4" name="Picture 15" descr="bathdoor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47" t="4054" r="27246" b="3604"/>
        <a:stretch>
          <a:fillRect/>
        </a:stretch>
      </xdr:blipFill>
      <xdr:spPr bwMode="auto">
        <a:xfrm>
          <a:off x="1323975" y="4314825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666750</xdr:colOff>
      <xdr:row>20</xdr:row>
      <xdr:rowOff>0</xdr:rowOff>
    </xdr:from>
    <xdr:to>
      <xdr:col>0</xdr:col>
      <xdr:colOff>1323975</xdr:colOff>
      <xdr:row>20</xdr:row>
      <xdr:rowOff>0</xdr:rowOff>
    </xdr:to>
    <xdr:pic>
      <xdr:nvPicPr>
        <xdr:cNvPr id="5" name="Picture 17" descr="________043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bright="12000" contras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7" t="3378" r="27409"/>
        <a:stretch>
          <a:fillRect/>
        </a:stretch>
      </xdr:blipFill>
      <xdr:spPr bwMode="auto">
        <a:xfrm>
          <a:off x="666750" y="4314825"/>
          <a:ext cx="657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1323975</xdr:colOff>
      <xdr:row>20</xdr:row>
      <xdr:rowOff>0</xdr:rowOff>
    </xdr:from>
    <xdr:to>
      <xdr:col>1</xdr:col>
      <xdr:colOff>19050</xdr:colOff>
      <xdr:row>20</xdr:row>
      <xdr:rowOff>0</xdr:rowOff>
    </xdr:to>
    <xdr:pic>
      <xdr:nvPicPr>
        <xdr:cNvPr id="6" name="Picture 18" descr="bathdoor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47" t="4054" r="27246" b="3604"/>
        <a:stretch>
          <a:fillRect/>
        </a:stretch>
      </xdr:blipFill>
      <xdr:spPr bwMode="auto">
        <a:xfrm>
          <a:off x="1323975" y="4314825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666750</xdr:colOff>
      <xdr:row>20</xdr:row>
      <xdr:rowOff>0</xdr:rowOff>
    </xdr:from>
    <xdr:to>
      <xdr:col>0</xdr:col>
      <xdr:colOff>1323975</xdr:colOff>
      <xdr:row>20</xdr:row>
      <xdr:rowOff>0</xdr:rowOff>
    </xdr:to>
    <xdr:pic>
      <xdr:nvPicPr>
        <xdr:cNvPr id="7" name="Picture 32" descr="________043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bright="12000" contras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7" t="3378" r="27409"/>
        <a:stretch>
          <a:fillRect/>
        </a:stretch>
      </xdr:blipFill>
      <xdr:spPr bwMode="auto">
        <a:xfrm>
          <a:off x="666750" y="4314825"/>
          <a:ext cx="657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1323975</xdr:colOff>
      <xdr:row>20</xdr:row>
      <xdr:rowOff>0</xdr:rowOff>
    </xdr:from>
    <xdr:to>
      <xdr:col>1</xdr:col>
      <xdr:colOff>19050</xdr:colOff>
      <xdr:row>20</xdr:row>
      <xdr:rowOff>0</xdr:rowOff>
    </xdr:to>
    <xdr:pic>
      <xdr:nvPicPr>
        <xdr:cNvPr id="8" name="Picture 33" descr="bathdoor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47" t="4054" r="27246" b="3604"/>
        <a:stretch>
          <a:fillRect/>
        </a:stretch>
      </xdr:blipFill>
      <xdr:spPr bwMode="auto">
        <a:xfrm>
          <a:off x="1323975" y="4314825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1323975</xdr:colOff>
      <xdr:row>57</xdr:row>
      <xdr:rowOff>0</xdr:rowOff>
    </xdr:from>
    <xdr:to>
      <xdr:col>0</xdr:col>
      <xdr:colOff>1895475</xdr:colOff>
      <xdr:row>57</xdr:row>
      <xdr:rowOff>0</xdr:rowOff>
    </xdr:to>
    <xdr:pic>
      <xdr:nvPicPr>
        <xdr:cNvPr id="9" name="Picture 50" descr="________043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95" r="28386"/>
        <a:stretch>
          <a:fillRect/>
        </a:stretch>
      </xdr:blipFill>
      <xdr:spPr bwMode="auto">
        <a:xfrm>
          <a:off x="1323975" y="16354425"/>
          <a:ext cx="571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1009650</xdr:colOff>
      <xdr:row>57</xdr:row>
      <xdr:rowOff>190500</xdr:rowOff>
    </xdr:from>
    <xdr:ext cx="838200" cy="1790700"/>
    <xdr:pic>
      <xdr:nvPicPr>
        <xdr:cNvPr id="10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9288125"/>
          <a:ext cx="83820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161925</xdr:colOff>
      <xdr:row>45</xdr:row>
      <xdr:rowOff>200025</xdr:rowOff>
    </xdr:from>
    <xdr:ext cx="906780" cy="1943100"/>
    <xdr:pic>
      <xdr:nvPicPr>
        <xdr:cNvPr id="11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5840075"/>
          <a:ext cx="90678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695325</xdr:colOff>
      <xdr:row>27</xdr:row>
      <xdr:rowOff>47625</xdr:rowOff>
    </xdr:from>
    <xdr:ext cx="676275" cy="1809750"/>
    <xdr:pic>
      <xdr:nvPicPr>
        <xdr:cNvPr id="12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9667875"/>
          <a:ext cx="67627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1485900</xdr:colOff>
      <xdr:row>8</xdr:row>
      <xdr:rowOff>38100</xdr:rowOff>
    </xdr:from>
    <xdr:ext cx="666750" cy="1828800"/>
    <xdr:pic>
      <xdr:nvPicPr>
        <xdr:cNvPr id="13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581025"/>
          <a:ext cx="66675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9525</xdr:colOff>
      <xdr:row>8</xdr:row>
      <xdr:rowOff>19050</xdr:rowOff>
    </xdr:from>
    <xdr:ext cx="695325" cy="1809750"/>
    <xdr:pic>
      <xdr:nvPicPr>
        <xdr:cNvPr id="14" name="Рисунок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61975"/>
          <a:ext cx="6953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733425</xdr:colOff>
      <xdr:row>8</xdr:row>
      <xdr:rowOff>28575</xdr:rowOff>
    </xdr:from>
    <xdr:ext cx="685800" cy="1819275"/>
    <xdr:pic>
      <xdr:nvPicPr>
        <xdr:cNvPr id="15" name="Рисунок 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571500"/>
          <a:ext cx="68580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733425</xdr:colOff>
      <xdr:row>20</xdr:row>
      <xdr:rowOff>38100</xdr:rowOff>
    </xdr:from>
    <xdr:ext cx="676275" cy="1828800"/>
    <xdr:pic>
      <xdr:nvPicPr>
        <xdr:cNvPr id="16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4352925"/>
          <a:ext cx="67627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</xdr:colOff>
      <xdr:row>20</xdr:row>
      <xdr:rowOff>76200</xdr:rowOff>
    </xdr:from>
    <xdr:ext cx="666750" cy="1800225"/>
    <xdr:pic>
      <xdr:nvPicPr>
        <xdr:cNvPr id="17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391025"/>
          <a:ext cx="66675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9525</xdr:colOff>
      <xdr:row>27</xdr:row>
      <xdr:rowOff>47625</xdr:rowOff>
    </xdr:from>
    <xdr:ext cx="666750" cy="1790700"/>
    <xdr:pic>
      <xdr:nvPicPr>
        <xdr:cNvPr id="18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667875"/>
          <a:ext cx="66675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14</xdr:row>
      <xdr:rowOff>28575</xdr:rowOff>
    </xdr:from>
    <xdr:ext cx="685800" cy="1838325"/>
    <xdr:pic>
      <xdr:nvPicPr>
        <xdr:cNvPr id="19" name="Рисунок 4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7450"/>
          <a:ext cx="685800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742950</xdr:colOff>
      <xdr:row>14</xdr:row>
      <xdr:rowOff>38100</xdr:rowOff>
    </xdr:from>
    <xdr:ext cx="666750" cy="1828800"/>
    <xdr:pic>
      <xdr:nvPicPr>
        <xdr:cNvPr id="20" name="Рисунок 4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66975"/>
          <a:ext cx="66675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1457325</xdr:colOff>
      <xdr:row>14</xdr:row>
      <xdr:rowOff>47625</xdr:rowOff>
    </xdr:from>
    <xdr:ext cx="676275" cy="1828800"/>
    <xdr:pic>
      <xdr:nvPicPr>
        <xdr:cNvPr id="21" name="Рисунок 4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2476500"/>
          <a:ext cx="67627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2133600</xdr:colOff>
      <xdr:row>27</xdr:row>
      <xdr:rowOff>9525</xdr:rowOff>
    </xdr:from>
    <xdr:ext cx="685800" cy="1819275"/>
    <xdr:pic>
      <xdr:nvPicPr>
        <xdr:cNvPr id="24" name="Рисунок 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9629775"/>
          <a:ext cx="68580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1409700</xdr:colOff>
      <xdr:row>27</xdr:row>
      <xdr:rowOff>28575</xdr:rowOff>
    </xdr:from>
    <xdr:ext cx="676275" cy="1819275"/>
    <xdr:pic>
      <xdr:nvPicPr>
        <xdr:cNvPr id="25" name="Рисунок 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9648825"/>
          <a:ext cx="676275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1457325</xdr:colOff>
      <xdr:row>20</xdr:row>
      <xdr:rowOff>47625</xdr:rowOff>
    </xdr:from>
    <xdr:ext cx="685800" cy="1800225"/>
    <xdr:pic>
      <xdr:nvPicPr>
        <xdr:cNvPr id="26" name="Рисунок 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4362450"/>
          <a:ext cx="6858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19049</xdr:colOff>
      <xdr:row>76</xdr:row>
      <xdr:rowOff>257175</xdr:rowOff>
    </xdr:from>
    <xdr:ext cx="943897" cy="2438400"/>
    <xdr:pic>
      <xdr:nvPicPr>
        <xdr:cNvPr id="27" name="Рисунок 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" y="25326975"/>
          <a:ext cx="943897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1019174</xdr:colOff>
      <xdr:row>76</xdr:row>
      <xdr:rowOff>266700</xdr:rowOff>
    </xdr:from>
    <xdr:ext cx="942603" cy="2419350"/>
    <xdr:pic>
      <xdr:nvPicPr>
        <xdr:cNvPr id="28" name="Рисунок 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4" y="25336500"/>
          <a:ext cx="942603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2009775</xdr:colOff>
      <xdr:row>76</xdr:row>
      <xdr:rowOff>276225</xdr:rowOff>
    </xdr:from>
    <xdr:ext cx="933450" cy="2411413"/>
    <xdr:pic>
      <xdr:nvPicPr>
        <xdr:cNvPr id="29" name="Рисунок 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25346025"/>
          <a:ext cx="933450" cy="2411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1419226</xdr:colOff>
      <xdr:row>45</xdr:row>
      <xdr:rowOff>257174</xdr:rowOff>
    </xdr:from>
    <xdr:to>
      <xdr:col>0</xdr:col>
      <xdr:colOff>2251654</xdr:colOff>
      <xdr:row>51</xdr:row>
      <xdr:rowOff>266700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6" y="15897224"/>
          <a:ext cx="832428" cy="1895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39</xdr:row>
      <xdr:rowOff>104775</xdr:rowOff>
    </xdr:from>
    <xdr:to>
      <xdr:col>0</xdr:col>
      <xdr:colOff>880301</xdr:colOff>
      <xdr:row>44</xdr:row>
      <xdr:rowOff>209550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15382875"/>
          <a:ext cx="651700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1504949</xdr:colOff>
      <xdr:row>39</xdr:row>
      <xdr:rowOff>85724</xdr:rowOff>
    </xdr:from>
    <xdr:to>
      <xdr:col>0</xdr:col>
      <xdr:colOff>2181224</xdr:colOff>
      <xdr:row>44</xdr:row>
      <xdr:rowOff>209550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49" y="15363824"/>
          <a:ext cx="676275" cy="1695451"/>
        </a:xfrm>
        <a:prstGeom prst="rect">
          <a:avLst/>
        </a:prstGeom>
      </xdr:spPr>
    </xdr:pic>
    <xdr:clientData/>
  </xdr:twoCellAnchor>
  <xdr:twoCellAnchor editAs="oneCell">
    <xdr:from>
      <xdr:col>0</xdr:col>
      <xdr:colOff>1000126</xdr:colOff>
      <xdr:row>67</xdr:row>
      <xdr:rowOff>66675</xdr:rowOff>
    </xdr:from>
    <xdr:to>
      <xdr:col>0</xdr:col>
      <xdr:colOff>1823205</xdr:colOff>
      <xdr:row>73</xdr:row>
      <xdr:rowOff>304800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6" y="22307550"/>
          <a:ext cx="823079" cy="21240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33</xdr:row>
      <xdr:rowOff>95251</xdr:rowOff>
    </xdr:from>
    <xdr:to>
      <xdr:col>0</xdr:col>
      <xdr:colOff>781051</xdr:colOff>
      <xdr:row>38</xdr:row>
      <xdr:rowOff>219694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0782301"/>
          <a:ext cx="657226" cy="1696068"/>
        </a:xfrm>
        <a:prstGeom prst="rect">
          <a:avLst/>
        </a:prstGeom>
      </xdr:spPr>
    </xdr:pic>
    <xdr:clientData/>
  </xdr:twoCellAnchor>
  <xdr:twoCellAnchor editAs="oneCell">
    <xdr:from>
      <xdr:col>0</xdr:col>
      <xdr:colOff>895351</xdr:colOff>
      <xdr:row>33</xdr:row>
      <xdr:rowOff>57151</xdr:rowOff>
    </xdr:from>
    <xdr:to>
      <xdr:col>0</xdr:col>
      <xdr:colOff>1567101</xdr:colOff>
      <xdr:row>38</xdr:row>
      <xdr:rowOff>219075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1" y="10744201"/>
          <a:ext cx="671750" cy="1733549"/>
        </a:xfrm>
        <a:prstGeom prst="rect">
          <a:avLst/>
        </a:prstGeom>
      </xdr:spPr>
    </xdr:pic>
    <xdr:clientData/>
  </xdr:twoCellAnchor>
  <xdr:twoCellAnchor editAs="oneCell">
    <xdr:from>
      <xdr:col>0</xdr:col>
      <xdr:colOff>1692235</xdr:colOff>
      <xdr:row>33</xdr:row>
      <xdr:rowOff>66675</xdr:rowOff>
    </xdr:from>
    <xdr:to>
      <xdr:col>0</xdr:col>
      <xdr:colOff>2316449</xdr:colOff>
      <xdr:row>38</xdr:row>
      <xdr:rowOff>209550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692235" y="10753725"/>
          <a:ext cx="624214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771525</xdr:colOff>
      <xdr:row>26</xdr:row>
      <xdr:rowOff>85726</xdr:rowOff>
    </xdr:from>
    <xdr:to>
      <xdr:col>0</xdr:col>
      <xdr:colOff>1362075</xdr:colOff>
      <xdr:row>26</xdr:row>
      <xdr:rowOff>1677171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6419851"/>
          <a:ext cx="590550" cy="159144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</xdr:row>
      <xdr:rowOff>219075</xdr:rowOff>
    </xdr:from>
    <xdr:to>
      <xdr:col>0</xdr:col>
      <xdr:colOff>1043453</xdr:colOff>
      <xdr:row>4</xdr:row>
      <xdr:rowOff>57151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657225"/>
          <a:ext cx="986302" cy="542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19051</xdr:colOff>
      <xdr:row>23</xdr:row>
      <xdr:rowOff>161926</xdr:rowOff>
    </xdr:from>
    <xdr:to>
      <xdr:col>7</xdr:col>
      <xdr:colOff>14440</xdr:colOff>
      <xdr:row>27</xdr:row>
      <xdr:rowOff>66675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1" y="5238751"/>
          <a:ext cx="1109814" cy="666749"/>
        </a:xfrm>
        <a:prstGeom prst="rect">
          <a:avLst/>
        </a:prstGeom>
      </xdr:spPr>
    </xdr:pic>
    <xdr:clientData/>
  </xdr:twoCellAnchor>
  <xdr:twoCellAnchor editAs="oneCell">
    <xdr:from>
      <xdr:col>5</xdr:col>
      <xdr:colOff>14579</xdr:colOff>
      <xdr:row>8</xdr:row>
      <xdr:rowOff>152400</xdr:rowOff>
    </xdr:from>
    <xdr:to>
      <xdr:col>7</xdr:col>
      <xdr:colOff>33454</xdr:colOff>
      <xdr:row>12</xdr:row>
      <xdr:rowOff>142875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29529" y="2133600"/>
          <a:ext cx="1133300" cy="75247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39</xdr:row>
      <xdr:rowOff>1</xdr:rowOff>
    </xdr:from>
    <xdr:to>
      <xdr:col>7</xdr:col>
      <xdr:colOff>19050</xdr:colOff>
      <xdr:row>42</xdr:row>
      <xdr:rowOff>13883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53050" y="8315326"/>
          <a:ext cx="1095375" cy="585382"/>
        </a:xfrm>
        <a:prstGeom prst="rect">
          <a:avLst/>
        </a:prstGeom>
      </xdr:spPr>
    </xdr:pic>
    <xdr:clientData/>
  </xdr:twoCellAnchor>
  <xdr:oneCellAnchor>
    <xdr:from>
      <xdr:col>0</xdr:col>
      <xdr:colOff>57151</xdr:colOff>
      <xdr:row>1</xdr:row>
      <xdr:rowOff>47624</xdr:rowOff>
    </xdr:from>
    <xdr:ext cx="802954" cy="428625"/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238124"/>
          <a:ext cx="802954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woodcity.ua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woodcity.ua@gmail.com" TargetMode="External"/><Relationship Id="rId2" Type="http://schemas.openxmlformats.org/officeDocument/2006/relationships/hyperlink" Target="mailto:woodcity.ua@gmail.com" TargetMode="External"/><Relationship Id="rId1" Type="http://schemas.openxmlformats.org/officeDocument/2006/relationships/hyperlink" Target="mailto:woodcity.ua@gmail.com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woodcity.ua@gmail.com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woodcity.ua@gmail.com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woodcity.ua@gmail.com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woodcity.ua@gmail.com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woodcity.ua@gmail.com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woodcity.ua@gmail.com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woodcity.ua@gmail.com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woodcity.ua@gmail.com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woodcity.ua@gmail.com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woodcity.ua@gmail.com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2"/>
  <sheetViews>
    <sheetView topLeftCell="A7" zoomScale="112" zoomScaleNormal="112" workbookViewId="0">
      <selection activeCell="A50" sqref="A50:E51"/>
    </sheetView>
  </sheetViews>
  <sheetFormatPr defaultRowHeight="15" x14ac:dyDescent="0.25"/>
  <cols>
    <col min="1" max="1" width="28.28515625" customWidth="1"/>
    <col min="2" max="2" width="9.85546875" customWidth="1"/>
    <col min="3" max="3" width="29.85546875" customWidth="1"/>
    <col min="4" max="4" width="8.28515625" customWidth="1"/>
    <col min="5" max="5" width="9.85546875" customWidth="1"/>
  </cols>
  <sheetData>
    <row r="1" spans="1:5" ht="15" customHeight="1" x14ac:dyDescent="0.25">
      <c r="A1" s="265"/>
      <c r="B1" s="265"/>
      <c r="C1" s="266"/>
      <c r="D1" s="266"/>
      <c r="E1" s="266"/>
    </row>
    <row r="2" spans="1:5" s="185" customFormat="1" ht="33" customHeight="1" x14ac:dyDescent="0.35">
      <c r="A2" s="273" t="s">
        <v>268</v>
      </c>
      <c r="B2" s="273"/>
      <c r="C2" s="273"/>
      <c r="D2" s="273"/>
      <c r="E2" s="273"/>
    </row>
    <row r="3" spans="1:5" s="185" customFormat="1" ht="13.5" customHeight="1" x14ac:dyDescent="0.3">
      <c r="A3" s="270" t="s">
        <v>265</v>
      </c>
      <c r="B3" s="270"/>
      <c r="C3" s="271"/>
      <c r="D3" s="271"/>
      <c r="E3" s="271"/>
    </row>
    <row r="4" spans="1:5" s="185" customFormat="1" ht="14.25" customHeight="1" x14ac:dyDescent="0.3">
      <c r="A4" s="270" t="s">
        <v>266</v>
      </c>
      <c r="B4" s="270"/>
      <c r="C4" s="271"/>
      <c r="D4" s="271"/>
      <c r="E4" s="271"/>
    </row>
    <row r="5" spans="1:5" s="185" customFormat="1" ht="12.75" customHeight="1" thickBot="1" x14ac:dyDescent="0.35">
      <c r="A5" s="272" t="s">
        <v>602</v>
      </c>
      <c r="B5" s="272"/>
      <c r="C5" s="272"/>
      <c r="D5" s="272"/>
      <c r="E5" s="272"/>
    </row>
    <row r="6" spans="1:5" s="185" customFormat="1" ht="24" customHeight="1" thickTop="1" x14ac:dyDescent="0.3">
      <c r="A6" s="267" t="s">
        <v>569</v>
      </c>
      <c r="B6" s="268"/>
      <c r="C6" s="269"/>
      <c r="D6" s="269"/>
      <c r="E6" s="269"/>
    </row>
    <row r="7" spans="1:5" s="181" customFormat="1" ht="21" customHeight="1" x14ac:dyDescent="0.25">
      <c r="A7" s="32" t="s">
        <v>29</v>
      </c>
      <c r="B7" s="32" t="s">
        <v>36</v>
      </c>
      <c r="C7" s="32" t="s">
        <v>571</v>
      </c>
      <c r="D7" s="32" t="s">
        <v>104</v>
      </c>
      <c r="E7" s="32" t="s">
        <v>263</v>
      </c>
    </row>
    <row r="8" spans="1:5" s="181" customFormat="1" ht="14.1" customHeight="1" x14ac:dyDescent="0.25">
      <c r="A8" s="145" t="s">
        <v>241</v>
      </c>
      <c r="B8" s="171" t="s">
        <v>49</v>
      </c>
      <c r="C8" s="182" t="s">
        <v>561</v>
      </c>
      <c r="D8" s="182" t="s">
        <v>40</v>
      </c>
      <c r="E8" s="183">
        <v>495</v>
      </c>
    </row>
    <row r="9" spans="1:5" s="181" customFormat="1" ht="14.1" customHeight="1" x14ac:dyDescent="0.25">
      <c r="A9" s="186"/>
      <c r="B9" s="171" t="s">
        <v>94</v>
      </c>
      <c r="C9" s="258" t="s">
        <v>560</v>
      </c>
      <c r="D9" s="258" t="s">
        <v>40</v>
      </c>
      <c r="E9" s="184">
        <v>990</v>
      </c>
    </row>
    <row r="10" spans="1:5" s="181" customFormat="1" ht="14.1" customHeight="1" x14ac:dyDescent="0.25">
      <c r="A10" s="187" t="s">
        <v>56</v>
      </c>
      <c r="B10" s="171" t="s">
        <v>49</v>
      </c>
      <c r="C10" s="259"/>
      <c r="D10" s="259"/>
      <c r="E10" s="184">
        <v>660</v>
      </c>
    </row>
    <row r="11" spans="1:5" s="181" customFormat="1" ht="14.1" customHeight="1" x14ac:dyDescent="0.25">
      <c r="A11" s="187"/>
      <c r="B11" s="171" t="s">
        <v>90</v>
      </c>
      <c r="C11" s="260"/>
      <c r="D11" s="260"/>
      <c r="E11" s="184">
        <v>495</v>
      </c>
    </row>
    <row r="12" spans="1:5" s="181" customFormat="1" ht="14.1" customHeight="1" x14ac:dyDescent="0.25">
      <c r="A12" s="186"/>
      <c r="B12" s="171" t="s">
        <v>94</v>
      </c>
      <c r="C12" s="264" t="s">
        <v>562</v>
      </c>
      <c r="D12" s="258" t="s">
        <v>40</v>
      </c>
      <c r="E12" s="184">
        <v>1500</v>
      </c>
    </row>
    <row r="13" spans="1:5" s="181" customFormat="1" ht="14.1" customHeight="1" x14ac:dyDescent="0.25">
      <c r="A13" s="188" t="s">
        <v>514</v>
      </c>
      <c r="B13" s="171" t="s">
        <v>49</v>
      </c>
      <c r="C13" s="264"/>
      <c r="D13" s="259"/>
      <c r="E13" s="184">
        <v>825</v>
      </c>
    </row>
    <row r="14" spans="1:5" s="181" customFormat="1" ht="14.1" customHeight="1" x14ac:dyDescent="0.25">
      <c r="A14" s="186"/>
      <c r="B14" s="171" t="s">
        <v>90</v>
      </c>
      <c r="C14" s="264"/>
      <c r="D14" s="260"/>
      <c r="E14" s="184">
        <v>605</v>
      </c>
    </row>
    <row r="15" spans="1:5" s="181" customFormat="1" ht="14.1" customHeight="1" x14ac:dyDescent="0.25">
      <c r="A15" s="188" t="s">
        <v>516</v>
      </c>
      <c r="B15" s="171" t="s">
        <v>94</v>
      </c>
      <c r="C15" s="264" t="s">
        <v>563</v>
      </c>
      <c r="D15" s="258" t="s">
        <v>40</v>
      </c>
      <c r="E15" s="184">
        <v>1815</v>
      </c>
    </row>
    <row r="16" spans="1:5" s="181" customFormat="1" ht="14.1" customHeight="1" x14ac:dyDescent="0.25">
      <c r="A16" s="189"/>
      <c r="B16" s="171" t="s">
        <v>49</v>
      </c>
      <c r="C16" s="264"/>
      <c r="D16" s="259"/>
      <c r="E16" s="184">
        <v>1210</v>
      </c>
    </row>
    <row r="17" spans="1:5" s="181" customFormat="1" ht="14.1" customHeight="1" x14ac:dyDescent="0.25">
      <c r="A17" s="190"/>
      <c r="B17" s="171" t="s">
        <v>90</v>
      </c>
      <c r="C17" s="264"/>
      <c r="D17" s="260"/>
      <c r="E17" s="184">
        <v>880</v>
      </c>
    </row>
    <row r="18" spans="1:5" s="181" customFormat="1" ht="14.1" customHeight="1" x14ac:dyDescent="0.25">
      <c r="A18" s="258" t="s">
        <v>105</v>
      </c>
      <c r="B18" s="171" t="s">
        <v>49</v>
      </c>
      <c r="C18" s="171" t="s">
        <v>561</v>
      </c>
      <c r="D18" s="171" t="s">
        <v>40</v>
      </c>
      <c r="E18" s="184">
        <v>495</v>
      </c>
    </row>
    <row r="19" spans="1:5" s="181" customFormat="1" ht="14.1" customHeight="1" x14ac:dyDescent="0.25">
      <c r="A19" s="259"/>
      <c r="B19" s="171" t="s">
        <v>94</v>
      </c>
      <c r="C19" s="261" t="s">
        <v>564</v>
      </c>
      <c r="D19" s="258" t="s">
        <v>40</v>
      </c>
      <c r="E19" s="184">
        <v>990</v>
      </c>
    </row>
    <row r="20" spans="1:5" s="181" customFormat="1" ht="14.1" customHeight="1" x14ac:dyDescent="0.25">
      <c r="A20" s="259"/>
      <c r="B20" s="171" t="s">
        <v>49</v>
      </c>
      <c r="C20" s="262"/>
      <c r="D20" s="259"/>
      <c r="E20" s="184">
        <v>660</v>
      </c>
    </row>
    <row r="21" spans="1:5" s="181" customFormat="1" ht="14.1" customHeight="1" x14ac:dyDescent="0.25">
      <c r="A21" s="259"/>
      <c r="B21" s="171" t="s">
        <v>90</v>
      </c>
      <c r="C21" s="263"/>
      <c r="D21" s="260"/>
      <c r="E21" s="184">
        <v>495</v>
      </c>
    </row>
    <row r="22" spans="1:5" s="181" customFormat="1" ht="14.1" customHeight="1" x14ac:dyDescent="0.25">
      <c r="A22" s="259"/>
      <c r="B22" s="171" t="s">
        <v>94</v>
      </c>
      <c r="C22" s="264" t="s">
        <v>565</v>
      </c>
      <c r="D22" s="258" t="s">
        <v>40</v>
      </c>
      <c r="E22" s="184">
        <v>1238</v>
      </c>
    </row>
    <row r="23" spans="1:5" s="181" customFormat="1" ht="14.1" customHeight="1" x14ac:dyDescent="0.25">
      <c r="A23" s="259"/>
      <c r="B23" s="171" t="s">
        <v>49</v>
      </c>
      <c r="C23" s="264"/>
      <c r="D23" s="259"/>
      <c r="E23" s="184">
        <v>825</v>
      </c>
    </row>
    <row r="24" spans="1:5" s="181" customFormat="1" ht="14.1" customHeight="1" x14ac:dyDescent="0.25">
      <c r="A24" s="260"/>
      <c r="B24" s="171" t="s">
        <v>90</v>
      </c>
      <c r="C24" s="264"/>
      <c r="D24" s="260"/>
      <c r="E24" s="184">
        <v>605</v>
      </c>
    </row>
    <row r="25" spans="1:5" s="181" customFormat="1" ht="14.1" customHeight="1" x14ac:dyDescent="0.25">
      <c r="A25" s="258" t="s">
        <v>243</v>
      </c>
      <c r="B25" s="258" t="s">
        <v>39</v>
      </c>
      <c r="C25" s="171" t="s">
        <v>566</v>
      </c>
      <c r="D25" s="258" t="s">
        <v>106</v>
      </c>
      <c r="E25" s="184">
        <v>44</v>
      </c>
    </row>
    <row r="26" spans="1:5" s="181" customFormat="1" ht="14.1" customHeight="1" x14ac:dyDescent="0.25">
      <c r="A26" s="259"/>
      <c r="B26" s="259"/>
      <c r="C26" s="171" t="s">
        <v>567</v>
      </c>
      <c r="D26" s="259"/>
      <c r="E26" s="184">
        <v>55</v>
      </c>
    </row>
    <row r="27" spans="1:5" s="181" customFormat="1" ht="14.1" customHeight="1" x14ac:dyDescent="0.25">
      <c r="A27" s="259"/>
      <c r="B27" s="260"/>
      <c r="C27" s="171" t="s">
        <v>568</v>
      </c>
      <c r="D27" s="260"/>
      <c r="E27" s="184">
        <v>66</v>
      </c>
    </row>
    <row r="28" spans="1:5" s="181" customFormat="1" ht="14.1" customHeight="1" x14ac:dyDescent="0.25">
      <c r="A28" s="259"/>
      <c r="B28" s="258" t="s">
        <v>49</v>
      </c>
      <c r="C28" s="171" t="s">
        <v>566</v>
      </c>
      <c r="D28" s="258" t="s">
        <v>106</v>
      </c>
      <c r="E28" s="184">
        <v>31</v>
      </c>
    </row>
    <row r="29" spans="1:5" s="181" customFormat="1" ht="14.1" customHeight="1" x14ac:dyDescent="0.25">
      <c r="A29" s="259"/>
      <c r="B29" s="259"/>
      <c r="C29" s="171" t="s">
        <v>567</v>
      </c>
      <c r="D29" s="259"/>
      <c r="E29" s="184">
        <v>39</v>
      </c>
    </row>
    <row r="30" spans="1:5" s="181" customFormat="1" ht="14.1" customHeight="1" x14ac:dyDescent="0.25">
      <c r="A30" s="260"/>
      <c r="B30" s="260"/>
      <c r="C30" s="171" t="s">
        <v>568</v>
      </c>
      <c r="D30" s="260"/>
      <c r="E30" s="184">
        <v>46</v>
      </c>
    </row>
    <row r="31" spans="1:5" s="181" customFormat="1" ht="14.1" customHeight="1" x14ac:dyDescent="0.25">
      <c r="A31" s="264" t="s">
        <v>242</v>
      </c>
      <c r="B31" s="171" t="s">
        <v>94</v>
      </c>
      <c r="C31" s="264" t="s">
        <v>574</v>
      </c>
      <c r="D31" s="258" t="s">
        <v>40</v>
      </c>
      <c r="E31" s="184">
        <v>990</v>
      </c>
    </row>
    <row r="32" spans="1:5" s="181" customFormat="1" ht="14.1" customHeight="1" x14ac:dyDescent="0.25">
      <c r="A32" s="264"/>
      <c r="B32" s="171" t="s">
        <v>49</v>
      </c>
      <c r="C32" s="264"/>
      <c r="D32" s="259"/>
      <c r="E32" s="184">
        <v>660</v>
      </c>
    </row>
    <row r="33" spans="1:5" s="181" customFormat="1" ht="14.1" customHeight="1" x14ac:dyDescent="0.25">
      <c r="A33" s="264"/>
      <c r="B33" s="171" t="s">
        <v>90</v>
      </c>
      <c r="C33" s="264"/>
      <c r="D33" s="260"/>
      <c r="E33" s="184">
        <v>495</v>
      </c>
    </row>
    <row r="34" spans="1:5" s="181" customFormat="1" ht="14.1" customHeight="1" x14ac:dyDescent="0.25">
      <c r="A34" s="264"/>
      <c r="B34" s="171" t="s">
        <v>94</v>
      </c>
      <c r="C34" s="264" t="s">
        <v>575</v>
      </c>
      <c r="D34" s="258" t="s">
        <v>40</v>
      </c>
      <c r="E34" s="184">
        <v>1238</v>
      </c>
    </row>
    <row r="35" spans="1:5" s="181" customFormat="1" ht="14.1" customHeight="1" x14ac:dyDescent="0.25">
      <c r="A35" s="264"/>
      <c r="B35" s="171" t="s">
        <v>49</v>
      </c>
      <c r="C35" s="264"/>
      <c r="D35" s="259"/>
      <c r="E35" s="184">
        <v>825</v>
      </c>
    </row>
    <row r="36" spans="1:5" s="181" customFormat="1" ht="14.1" customHeight="1" x14ac:dyDescent="0.25">
      <c r="A36" s="264"/>
      <c r="B36" s="171" t="s">
        <v>90</v>
      </c>
      <c r="C36" s="264"/>
      <c r="D36" s="260"/>
      <c r="E36" s="184">
        <v>605</v>
      </c>
    </row>
    <row r="37" spans="1:5" s="181" customFormat="1" ht="14.1" customHeight="1" x14ac:dyDescent="0.25">
      <c r="A37" s="264"/>
      <c r="B37" s="171" t="s">
        <v>94</v>
      </c>
      <c r="C37" s="264" t="s">
        <v>576</v>
      </c>
      <c r="D37" s="258" t="s">
        <v>40</v>
      </c>
      <c r="E37" s="184">
        <v>1815</v>
      </c>
    </row>
    <row r="38" spans="1:5" s="181" customFormat="1" ht="14.1" customHeight="1" x14ac:dyDescent="0.25">
      <c r="A38" s="264"/>
      <c r="B38" s="171" t="s">
        <v>49</v>
      </c>
      <c r="C38" s="264"/>
      <c r="D38" s="259"/>
      <c r="E38" s="184">
        <v>1210</v>
      </c>
    </row>
    <row r="39" spans="1:5" s="181" customFormat="1" ht="14.1" customHeight="1" x14ac:dyDescent="0.25">
      <c r="A39" s="264"/>
      <c r="B39" s="171" t="s">
        <v>90</v>
      </c>
      <c r="C39" s="264"/>
      <c r="D39" s="260"/>
      <c r="E39" s="144">
        <v>880</v>
      </c>
    </row>
    <row r="40" spans="1:5" s="181" customFormat="1" ht="14.1" customHeight="1" x14ac:dyDescent="0.25">
      <c r="A40" s="251" t="s">
        <v>584</v>
      </c>
      <c r="B40" s="167" t="s">
        <v>94</v>
      </c>
      <c r="C40" s="249" t="s">
        <v>583</v>
      </c>
      <c r="D40" s="249" t="s">
        <v>111</v>
      </c>
      <c r="E40" s="71">
        <v>23100</v>
      </c>
    </row>
    <row r="41" spans="1:5" s="181" customFormat="1" x14ac:dyDescent="0.25">
      <c r="A41" s="252"/>
      <c r="B41" s="167" t="s">
        <v>45</v>
      </c>
      <c r="C41" s="253"/>
      <c r="D41" s="253"/>
      <c r="E41" s="71">
        <v>14850</v>
      </c>
    </row>
    <row r="42" spans="1:5" s="181" customFormat="1" x14ac:dyDescent="0.25">
      <c r="A42" s="252"/>
      <c r="B42" s="167" t="s">
        <v>581</v>
      </c>
      <c r="C42" s="250"/>
      <c r="D42" s="250"/>
      <c r="E42" s="71">
        <v>8600</v>
      </c>
    </row>
    <row r="43" spans="1:5" s="181" customFormat="1" ht="27.75" customHeight="1" x14ac:dyDescent="0.25">
      <c r="A43" s="248" t="s">
        <v>585</v>
      </c>
      <c r="B43" s="248"/>
      <c r="C43" s="248"/>
      <c r="D43" s="248"/>
      <c r="E43" s="248"/>
    </row>
    <row r="44" spans="1:5" s="181" customFormat="1" ht="14.1" customHeight="1" x14ac:dyDescent="0.25">
      <c r="A44" s="249" t="s">
        <v>244</v>
      </c>
      <c r="B44" s="167" t="s">
        <v>94</v>
      </c>
      <c r="C44" s="194" t="s">
        <v>579</v>
      </c>
      <c r="D44" s="249" t="s">
        <v>106</v>
      </c>
      <c r="E44" s="71">
        <v>98</v>
      </c>
    </row>
    <row r="45" spans="1:5" s="181" customFormat="1" ht="14.1" customHeight="1" x14ac:dyDescent="0.25">
      <c r="A45" s="250"/>
      <c r="B45" s="167" t="s">
        <v>94</v>
      </c>
      <c r="C45" s="167" t="s">
        <v>580</v>
      </c>
      <c r="D45" s="250"/>
      <c r="E45" s="71">
        <v>187</v>
      </c>
    </row>
    <row r="46" spans="1:5" s="181" customFormat="1" ht="14.1" customHeight="1" x14ac:dyDescent="0.25">
      <c r="A46" s="251" t="s">
        <v>584</v>
      </c>
      <c r="B46" s="167" t="s">
        <v>94</v>
      </c>
      <c r="C46" s="249" t="s">
        <v>583</v>
      </c>
      <c r="D46" s="249" t="s">
        <v>111</v>
      </c>
      <c r="E46" s="71">
        <v>23100</v>
      </c>
    </row>
    <row r="47" spans="1:5" s="181" customFormat="1" ht="14.1" customHeight="1" x14ac:dyDescent="0.25">
      <c r="A47" s="252"/>
      <c r="B47" s="167" t="s">
        <v>45</v>
      </c>
      <c r="C47" s="253"/>
      <c r="D47" s="253"/>
      <c r="E47" s="71">
        <v>14850</v>
      </c>
    </row>
    <row r="48" spans="1:5" s="181" customFormat="1" ht="14.1" customHeight="1" x14ac:dyDescent="0.25">
      <c r="A48" s="254" t="s">
        <v>588</v>
      </c>
      <c r="B48" s="255"/>
      <c r="C48" s="193" t="s">
        <v>222</v>
      </c>
      <c r="D48" s="249" t="s">
        <v>111</v>
      </c>
      <c r="E48" s="71">
        <v>3300</v>
      </c>
    </row>
    <row r="49" spans="1:5" s="181" customFormat="1" ht="14.1" customHeight="1" x14ac:dyDescent="0.25">
      <c r="A49" s="256"/>
      <c r="B49" s="257"/>
      <c r="C49" s="193" t="s">
        <v>223</v>
      </c>
      <c r="D49" s="250"/>
      <c r="E49" s="71">
        <v>4000</v>
      </c>
    </row>
    <row r="50" spans="1:5" ht="18" customHeight="1" x14ac:dyDescent="0.25">
      <c r="A50" s="244" t="s">
        <v>228</v>
      </c>
      <c r="B50" s="244"/>
      <c r="C50" s="244"/>
      <c r="D50" s="244"/>
      <c r="E50" s="244"/>
    </row>
    <row r="51" spans="1:5" ht="18" customHeight="1" x14ac:dyDescent="0.25">
      <c r="A51" s="39"/>
      <c r="B51" s="40"/>
      <c r="C51" s="39"/>
      <c r="D51" s="39"/>
      <c r="E51" s="39"/>
    </row>
    <row r="52" spans="1:5" ht="18" customHeight="1" x14ac:dyDescent="0.25">
      <c r="A52" s="181"/>
      <c r="B52" s="181"/>
      <c r="C52" s="181"/>
      <c r="D52" s="181"/>
      <c r="E52" s="181"/>
    </row>
  </sheetData>
  <mergeCells count="41">
    <mergeCell ref="A1:E1"/>
    <mergeCell ref="A6:E6"/>
    <mergeCell ref="A3:E3"/>
    <mergeCell ref="A4:E4"/>
    <mergeCell ref="A5:E5"/>
    <mergeCell ref="A2:E2"/>
    <mergeCell ref="D40:D42"/>
    <mergeCell ref="D37:D39"/>
    <mergeCell ref="C12:C14"/>
    <mergeCell ref="C15:C17"/>
    <mergeCell ref="D34:D36"/>
    <mergeCell ref="D31:D33"/>
    <mergeCell ref="D28:D30"/>
    <mergeCell ref="A40:A42"/>
    <mergeCell ref="A31:A39"/>
    <mergeCell ref="C31:C33"/>
    <mergeCell ref="C34:C36"/>
    <mergeCell ref="C37:C39"/>
    <mergeCell ref="C40:C42"/>
    <mergeCell ref="D9:D11"/>
    <mergeCell ref="C9:C11"/>
    <mergeCell ref="A18:A24"/>
    <mergeCell ref="C19:C21"/>
    <mergeCell ref="A25:A30"/>
    <mergeCell ref="B25:B27"/>
    <mergeCell ref="B28:B30"/>
    <mergeCell ref="C22:C24"/>
    <mergeCell ref="D25:D27"/>
    <mergeCell ref="D22:D24"/>
    <mergeCell ref="D19:D21"/>
    <mergeCell ref="D15:D17"/>
    <mergeCell ref="D12:D14"/>
    <mergeCell ref="A50:E50"/>
    <mergeCell ref="A43:E43"/>
    <mergeCell ref="A44:A45"/>
    <mergeCell ref="A46:A47"/>
    <mergeCell ref="C46:C47"/>
    <mergeCell ref="D46:D47"/>
    <mergeCell ref="D44:D45"/>
    <mergeCell ref="A48:B49"/>
    <mergeCell ref="D48:D49"/>
  </mergeCells>
  <hyperlinks>
    <hyperlink ref="A50" r:id="rId1"/>
  </hyperlinks>
  <pageMargins left="0.70866141732283472" right="0.70866141732283472" top="0.35433070866141736" bottom="0.35433070866141736" header="0.31496062992125984" footer="0.31496062992125984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4"/>
  <sheetViews>
    <sheetView view="pageBreakPreview" topLeftCell="A34" zoomScale="115" zoomScaleNormal="100" zoomScaleSheetLayoutView="115" workbookViewId="0">
      <selection activeCell="B1" sqref="A1:I5"/>
    </sheetView>
  </sheetViews>
  <sheetFormatPr defaultRowHeight="12.75" x14ac:dyDescent="0.2"/>
  <cols>
    <col min="1" max="1" width="31.28515625" style="1" customWidth="1"/>
    <col min="2" max="2" width="14.85546875" style="1" customWidth="1"/>
    <col min="3" max="3" width="9.5703125" style="1" customWidth="1"/>
    <col min="4" max="6" width="11.140625" style="1" hidden="1" customWidth="1"/>
    <col min="7" max="7" width="10" style="1" customWidth="1"/>
    <col min="8" max="8" width="8.7109375" style="1" customWidth="1"/>
    <col min="9" max="9" width="12.7109375" style="1" customWidth="1"/>
    <col min="10" max="16384" width="9.140625" style="1"/>
  </cols>
  <sheetData>
    <row r="1" spans="1:9" ht="20.100000000000001" customHeight="1" x14ac:dyDescent="0.2">
      <c r="A1" s="20"/>
      <c r="B1" s="243"/>
      <c r="C1" s="245"/>
      <c r="D1" s="245"/>
      <c r="E1" s="245"/>
      <c r="F1" s="245"/>
      <c r="G1" s="245"/>
      <c r="H1" s="245"/>
      <c r="I1" s="245"/>
    </row>
    <row r="2" spans="1:9" ht="33.75" customHeight="1" x14ac:dyDescent="0.2">
      <c r="A2" s="246" t="s">
        <v>272</v>
      </c>
      <c r="B2" s="246"/>
      <c r="C2" s="246"/>
      <c r="D2" s="246"/>
      <c r="E2" s="246"/>
      <c r="F2" s="246"/>
      <c r="G2" s="246"/>
      <c r="H2" s="246"/>
      <c r="I2" s="246"/>
    </row>
    <row r="3" spans="1:9" ht="15" customHeight="1" x14ac:dyDescent="0.2">
      <c r="A3" s="240" t="s">
        <v>265</v>
      </c>
      <c r="B3" s="240"/>
      <c r="C3" s="240"/>
      <c r="D3" s="240"/>
      <c r="E3" s="240"/>
      <c r="F3" s="240"/>
      <c r="G3" s="240"/>
      <c r="H3" s="240"/>
      <c r="I3" s="240"/>
    </row>
    <row r="4" spans="1:9" ht="15" customHeight="1" x14ac:dyDescent="0.2">
      <c r="A4" s="240" t="s">
        <v>266</v>
      </c>
      <c r="B4" s="240"/>
      <c r="C4" s="240"/>
      <c r="D4" s="240"/>
      <c r="E4" s="240"/>
      <c r="F4" s="240"/>
      <c r="G4" s="240"/>
      <c r="H4" s="240"/>
      <c r="I4" s="240"/>
    </row>
    <row r="5" spans="1:9" ht="13.5" thickBot="1" x14ac:dyDescent="0.25">
      <c r="A5" s="241" t="s">
        <v>267</v>
      </c>
      <c r="B5" s="241"/>
      <c r="C5" s="241"/>
      <c r="D5" s="241"/>
      <c r="E5" s="241"/>
      <c r="F5" s="241"/>
      <c r="G5" s="241"/>
      <c r="H5" s="241"/>
      <c r="I5" s="241"/>
    </row>
    <row r="6" spans="1:9" ht="22.5" customHeight="1" thickTop="1" x14ac:dyDescent="0.2">
      <c r="A6" s="14"/>
      <c r="B6" s="14"/>
      <c r="C6" s="14"/>
      <c r="D6" s="14"/>
      <c r="E6" s="14"/>
      <c r="F6" s="14"/>
      <c r="G6" s="14"/>
      <c r="H6" s="14"/>
      <c r="I6" s="14"/>
    </row>
    <row r="7" spans="1:9" ht="28.5" customHeight="1" x14ac:dyDescent="0.2">
      <c r="A7" s="36" t="s">
        <v>29</v>
      </c>
      <c r="B7" s="36" t="s">
        <v>31</v>
      </c>
      <c r="C7" s="36" t="s">
        <v>279</v>
      </c>
      <c r="D7" s="57"/>
      <c r="E7" s="57"/>
      <c r="F7" s="57"/>
      <c r="G7" s="36" t="s">
        <v>275</v>
      </c>
      <c r="H7" s="36" t="s">
        <v>276</v>
      </c>
      <c r="I7" s="36" t="s">
        <v>277</v>
      </c>
    </row>
    <row r="8" spans="1:9" ht="14.1" customHeight="1" x14ac:dyDescent="0.2">
      <c r="A8" s="58" t="s">
        <v>187</v>
      </c>
      <c r="B8" s="16" t="s">
        <v>1</v>
      </c>
      <c r="C8" s="16" t="s">
        <v>2</v>
      </c>
      <c r="D8" s="60" t="s">
        <v>13</v>
      </c>
      <c r="E8" s="60">
        <v>3</v>
      </c>
      <c r="F8" s="60">
        <v>3.8</v>
      </c>
      <c r="G8" s="16" t="s">
        <v>13</v>
      </c>
      <c r="H8" s="34">
        <f>E8*1.1</f>
        <v>3.3000000000000003</v>
      </c>
      <c r="I8" s="34">
        <f>F8*1.1</f>
        <v>4.18</v>
      </c>
    </row>
    <row r="9" spans="1:9" ht="14.1" customHeight="1" x14ac:dyDescent="0.2">
      <c r="A9" s="58" t="s">
        <v>187</v>
      </c>
      <c r="B9" s="16" t="s">
        <v>3</v>
      </c>
      <c r="C9" s="16" t="s">
        <v>2</v>
      </c>
      <c r="D9" s="60" t="s">
        <v>13</v>
      </c>
      <c r="E9" s="60">
        <v>4</v>
      </c>
      <c r="F9" s="60">
        <v>4.7</v>
      </c>
      <c r="G9" s="16" t="s">
        <v>13</v>
      </c>
      <c r="H9" s="34">
        <f t="shared" ref="H9:H37" si="0">E9*1.1</f>
        <v>4.4000000000000004</v>
      </c>
      <c r="I9" s="34">
        <f t="shared" ref="I9:I37" si="1">F9*1.1</f>
        <v>5.1700000000000008</v>
      </c>
    </row>
    <row r="10" spans="1:9" ht="14.1" customHeight="1" x14ac:dyDescent="0.2">
      <c r="A10" s="58" t="s">
        <v>187</v>
      </c>
      <c r="B10" s="16" t="s">
        <v>4</v>
      </c>
      <c r="C10" s="16" t="s">
        <v>2</v>
      </c>
      <c r="D10" s="60" t="s">
        <v>13</v>
      </c>
      <c r="E10" s="60">
        <v>5</v>
      </c>
      <c r="F10" s="60">
        <v>6.3</v>
      </c>
      <c r="G10" s="16" t="s">
        <v>13</v>
      </c>
      <c r="H10" s="34">
        <f t="shared" si="0"/>
        <v>5.5</v>
      </c>
      <c r="I10" s="34">
        <f t="shared" si="1"/>
        <v>6.9300000000000006</v>
      </c>
    </row>
    <row r="11" spans="1:9" ht="14.1" customHeight="1" x14ac:dyDescent="0.2">
      <c r="A11" s="58" t="s">
        <v>187</v>
      </c>
      <c r="B11" s="16" t="s">
        <v>5</v>
      </c>
      <c r="C11" s="16" t="s">
        <v>2</v>
      </c>
      <c r="D11" s="60" t="s">
        <v>13</v>
      </c>
      <c r="E11" s="60">
        <v>6</v>
      </c>
      <c r="F11" s="60">
        <v>7.9</v>
      </c>
      <c r="G11" s="16" t="s">
        <v>13</v>
      </c>
      <c r="H11" s="34">
        <f t="shared" si="0"/>
        <v>6.6000000000000005</v>
      </c>
      <c r="I11" s="34">
        <f t="shared" si="1"/>
        <v>8.6900000000000013</v>
      </c>
    </row>
    <row r="12" spans="1:9" ht="14.1" customHeight="1" x14ac:dyDescent="0.2">
      <c r="A12" s="58" t="s">
        <v>187</v>
      </c>
      <c r="B12" s="16" t="s">
        <v>6</v>
      </c>
      <c r="C12" s="16" t="s">
        <v>2</v>
      </c>
      <c r="D12" s="60" t="s">
        <v>13</v>
      </c>
      <c r="E12" s="60">
        <v>5</v>
      </c>
      <c r="F12" s="41">
        <v>6.2</v>
      </c>
      <c r="G12" s="16" t="s">
        <v>13</v>
      </c>
      <c r="H12" s="34">
        <f t="shared" si="0"/>
        <v>5.5</v>
      </c>
      <c r="I12" s="34">
        <f t="shared" si="1"/>
        <v>6.8200000000000012</v>
      </c>
    </row>
    <row r="13" spans="1:9" ht="14.1" customHeight="1" x14ac:dyDescent="0.2">
      <c r="A13" s="58" t="s">
        <v>187</v>
      </c>
      <c r="B13" s="16" t="s">
        <v>7</v>
      </c>
      <c r="C13" s="16" t="s">
        <v>2</v>
      </c>
      <c r="D13" s="60" t="s">
        <v>13</v>
      </c>
      <c r="E13" s="60">
        <v>6</v>
      </c>
      <c r="F13" s="60">
        <v>8.1999999999999993</v>
      </c>
      <c r="G13" s="16" t="s">
        <v>13</v>
      </c>
      <c r="H13" s="34">
        <f t="shared" si="0"/>
        <v>6.6000000000000005</v>
      </c>
      <c r="I13" s="34">
        <f t="shared" si="1"/>
        <v>9.02</v>
      </c>
    </row>
    <row r="14" spans="1:9" ht="14.1" customHeight="1" x14ac:dyDescent="0.2">
      <c r="A14" s="58" t="s">
        <v>187</v>
      </c>
      <c r="B14" s="16" t="s">
        <v>8</v>
      </c>
      <c r="C14" s="16" t="s">
        <v>2</v>
      </c>
      <c r="D14" s="60" t="s">
        <v>13</v>
      </c>
      <c r="E14" s="60">
        <v>8</v>
      </c>
      <c r="F14" s="60">
        <v>10.3</v>
      </c>
      <c r="G14" s="16" t="s">
        <v>13</v>
      </c>
      <c r="H14" s="34">
        <f t="shared" si="0"/>
        <v>8.8000000000000007</v>
      </c>
      <c r="I14" s="34">
        <f t="shared" si="1"/>
        <v>11.330000000000002</v>
      </c>
    </row>
    <row r="15" spans="1:9" ht="14.1" customHeight="1" x14ac:dyDescent="0.2">
      <c r="A15" s="58" t="s">
        <v>187</v>
      </c>
      <c r="B15" s="16" t="s">
        <v>9</v>
      </c>
      <c r="C15" s="16" t="s">
        <v>2</v>
      </c>
      <c r="D15" s="60" t="s">
        <v>13</v>
      </c>
      <c r="E15" s="60" t="s">
        <v>13</v>
      </c>
      <c r="F15" s="34">
        <v>5.0999999999999996</v>
      </c>
      <c r="G15" s="34" t="s">
        <v>13</v>
      </c>
      <c r="H15" s="34" t="s">
        <v>13</v>
      </c>
      <c r="I15" s="34">
        <f t="shared" si="1"/>
        <v>5.61</v>
      </c>
    </row>
    <row r="16" spans="1:9" ht="14.1" customHeight="1" x14ac:dyDescent="0.2">
      <c r="A16" s="58" t="s">
        <v>187</v>
      </c>
      <c r="B16" s="16" t="s">
        <v>10</v>
      </c>
      <c r="C16" s="16" t="s">
        <v>2</v>
      </c>
      <c r="D16" s="60">
        <v>4</v>
      </c>
      <c r="E16" s="60">
        <v>5</v>
      </c>
      <c r="F16" s="60">
        <v>7.6</v>
      </c>
      <c r="G16" s="34">
        <f>D16*1.1</f>
        <v>4.4000000000000004</v>
      </c>
      <c r="H16" s="34">
        <f t="shared" si="0"/>
        <v>5.5</v>
      </c>
      <c r="I16" s="34">
        <f t="shared" si="1"/>
        <v>8.36</v>
      </c>
    </row>
    <row r="17" spans="1:9" ht="14.1" customHeight="1" x14ac:dyDescent="0.2">
      <c r="A17" s="58" t="s">
        <v>187</v>
      </c>
      <c r="B17" s="16" t="s">
        <v>11</v>
      </c>
      <c r="C17" s="16" t="s">
        <v>2</v>
      </c>
      <c r="D17" s="60">
        <v>5</v>
      </c>
      <c r="E17" s="60">
        <v>7</v>
      </c>
      <c r="F17" s="60">
        <v>10.1</v>
      </c>
      <c r="G17" s="34">
        <f t="shared" ref="G17:G18" si="2">D17*1.1</f>
        <v>5.5</v>
      </c>
      <c r="H17" s="34">
        <f t="shared" si="0"/>
        <v>7.7000000000000011</v>
      </c>
      <c r="I17" s="34">
        <f t="shared" si="1"/>
        <v>11.110000000000001</v>
      </c>
    </row>
    <row r="18" spans="1:9" ht="14.1" customHeight="1" x14ac:dyDescent="0.2">
      <c r="A18" s="58" t="s">
        <v>187</v>
      </c>
      <c r="B18" s="16" t="s">
        <v>12</v>
      </c>
      <c r="C18" s="16" t="s">
        <v>2</v>
      </c>
      <c r="D18" s="60">
        <v>7</v>
      </c>
      <c r="E18" s="60">
        <v>8</v>
      </c>
      <c r="F18" s="60">
        <v>12.6</v>
      </c>
      <c r="G18" s="34">
        <f t="shared" si="2"/>
        <v>7.7000000000000011</v>
      </c>
      <c r="H18" s="34">
        <f t="shared" si="0"/>
        <v>8.8000000000000007</v>
      </c>
      <c r="I18" s="34">
        <f t="shared" si="1"/>
        <v>13.860000000000001</v>
      </c>
    </row>
    <row r="19" spans="1:9" ht="14.1" customHeight="1" x14ac:dyDescent="0.2">
      <c r="A19" s="58" t="s">
        <v>186</v>
      </c>
      <c r="B19" s="16" t="s">
        <v>148</v>
      </c>
      <c r="C19" s="16" t="s">
        <v>2</v>
      </c>
      <c r="D19" s="60" t="s">
        <v>13</v>
      </c>
      <c r="E19" s="60" t="s">
        <v>13</v>
      </c>
      <c r="F19" s="60">
        <v>22.7</v>
      </c>
      <c r="G19" s="34" t="s">
        <v>13</v>
      </c>
      <c r="H19" s="34" t="s">
        <v>13</v>
      </c>
      <c r="I19" s="34">
        <f t="shared" si="1"/>
        <v>24.970000000000002</v>
      </c>
    </row>
    <row r="20" spans="1:9" ht="14.1" customHeight="1" x14ac:dyDescent="0.2">
      <c r="A20" s="58" t="s">
        <v>186</v>
      </c>
      <c r="B20" s="16" t="s">
        <v>14</v>
      </c>
      <c r="C20" s="16" t="s">
        <v>2</v>
      </c>
      <c r="D20" s="60" t="s">
        <v>13</v>
      </c>
      <c r="E20" s="60" t="s">
        <v>13</v>
      </c>
      <c r="F20" s="60">
        <v>31</v>
      </c>
      <c r="G20" s="34" t="s">
        <v>13</v>
      </c>
      <c r="H20" s="34" t="s">
        <v>13</v>
      </c>
      <c r="I20" s="34">
        <f t="shared" si="1"/>
        <v>34.1</v>
      </c>
    </row>
    <row r="21" spans="1:9" ht="14.1" customHeight="1" x14ac:dyDescent="0.2">
      <c r="A21" s="58" t="s">
        <v>186</v>
      </c>
      <c r="B21" s="16" t="s">
        <v>181</v>
      </c>
      <c r="C21" s="16" t="s">
        <v>2</v>
      </c>
      <c r="D21" s="60" t="s">
        <v>13</v>
      </c>
      <c r="E21" s="60" t="s">
        <v>13</v>
      </c>
      <c r="F21" s="60">
        <v>44</v>
      </c>
      <c r="G21" s="34" t="s">
        <v>13</v>
      </c>
      <c r="H21" s="34" t="s">
        <v>13</v>
      </c>
      <c r="I21" s="34">
        <f t="shared" si="1"/>
        <v>48.400000000000006</v>
      </c>
    </row>
    <row r="22" spans="1:9" ht="14.1" customHeight="1" x14ac:dyDescent="0.2">
      <c r="A22" s="58" t="s">
        <v>186</v>
      </c>
      <c r="B22" s="16" t="s">
        <v>202</v>
      </c>
      <c r="C22" s="16" t="s">
        <v>2</v>
      </c>
      <c r="D22" s="60" t="s">
        <v>13</v>
      </c>
      <c r="E22" s="60" t="s">
        <v>13</v>
      </c>
      <c r="F22" s="60">
        <v>62</v>
      </c>
      <c r="G22" s="34" t="s">
        <v>13</v>
      </c>
      <c r="H22" s="34" t="s">
        <v>13</v>
      </c>
      <c r="I22" s="34">
        <f t="shared" si="1"/>
        <v>68.2</v>
      </c>
    </row>
    <row r="23" spans="1:9" ht="14.1" customHeight="1" x14ac:dyDescent="0.2">
      <c r="A23" s="58" t="s">
        <v>187</v>
      </c>
      <c r="B23" s="16" t="s">
        <v>15</v>
      </c>
      <c r="C23" s="16" t="s">
        <v>2</v>
      </c>
      <c r="D23" s="60" t="s">
        <v>13</v>
      </c>
      <c r="E23" s="60">
        <v>7</v>
      </c>
      <c r="F23" s="60">
        <v>11.4</v>
      </c>
      <c r="G23" s="34" t="s">
        <v>13</v>
      </c>
      <c r="H23" s="34">
        <f t="shared" si="0"/>
        <v>7.7000000000000011</v>
      </c>
      <c r="I23" s="34">
        <f t="shared" si="1"/>
        <v>12.540000000000001</v>
      </c>
    </row>
    <row r="24" spans="1:9" ht="14.1" customHeight="1" x14ac:dyDescent="0.2">
      <c r="A24" s="58" t="s">
        <v>187</v>
      </c>
      <c r="B24" s="16" t="s">
        <v>16</v>
      </c>
      <c r="C24" s="16" t="s">
        <v>2</v>
      </c>
      <c r="D24" s="60">
        <v>7</v>
      </c>
      <c r="E24" s="60">
        <v>9</v>
      </c>
      <c r="F24" s="60">
        <v>15.1</v>
      </c>
      <c r="G24" s="34">
        <v>7.7</v>
      </c>
      <c r="H24" s="34">
        <f t="shared" si="0"/>
        <v>9.9</v>
      </c>
      <c r="I24" s="34">
        <f t="shared" si="1"/>
        <v>16.61</v>
      </c>
    </row>
    <row r="25" spans="1:9" ht="14.1" customHeight="1" x14ac:dyDescent="0.2">
      <c r="A25" s="58" t="s">
        <v>187</v>
      </c>
      <c r="B25" s="16" t="s">
        <v>17</v>
      </c>
      <c r="C25" s="16" t="s">
        <v>2</v>
      </c>
      <c r="D25" s="60">
        <v>9</v>
      </c>
      <c r="E25" s="60">
        <v>11</v>
      </c>
      <c r="F25" s="60">
        <v>18.899999999999999</v>
      </c>
      <c r="G25" s="34">
        <v>9.9</v>
      </c>
      <c r="H25" s="34">
        <f t="shared" si="0"/>
        <v>12.100000000000001</v>
      </c>
      <c r="I25" s="34">
        <f t="shared" si="1"/>
        <v>20.79</v>
      </c>
    </row>
    <row r="26" spans="1:9" ht="14.1" customHeight="1" x14ac:dyDescent="0.2">
      <c r="A26" s="58" t="s">
        <v>186</v>
      </c>
      <c r="B26" s="16" t="s">
        <v>165</v>
      </c>
      <c r="C26" s="16" t="s">
        <v>2</v>
      </c>
      <c r="D26" s="60" t="s">
        <v>13</v>
      </c>
      <c r="E26" s="60" t="s">
        <v>13</v>
      </c>
      <c r="F26" s="60">
        <v>40</v>
      </c>
      <c r="G26" s="34" t="s">
        <v>13</v>
      </c>
      <c r="H26" s="34" t="s">
        <v>13</v>
      </c>
      <c r="I26" s="34">
        <f t="shared" si="1"/>
        <v>44</v>
      </c>
    </row>
    <row r="27" spans="1:9" ht="14.1" customHeight="1" x14ac:dyDescent="0.2">
      <c r="A27" s="58" t="s">
        <v>186</v>
      </c>
      <c r="B27" s="16" t="s">
        <v>200</v>
      </c>
      <c r="C27" s="16" t="s">
        <v>2</v>
      </c>
      <c r="D27" s="60" t="s">
        <v>13</v>
      </c>
      <c r="E27" s="60" t="s">
        <v>13</v>
      </c>
      <c r="F27" s="60">
        <v>29.9</v>
      </c>
      <c r="G27" s="34" t="s">
        <v>13</v>
      </c>
      <c r="H27" s="34" t="s">
        <v>13</v>
      </c>
      <c r="I27" s="34">
        <f t="shared" si="1"/>
        <v>32.89</v>
      </c>
    </row>
    <row r="28" spans="1:9" ht="14.1" customHeight="1" x14ac:dyDescent="0.2">
      <c r="A28" s="58" t="s">
        <v>186</v>
      </c>
      <c r="B28" s="16" t="s">
        <v>18</v>
      </c>
      <c r="C28" s="16" t="s">
        <v>2</v>
      </c>
      <c r="D28" s="60" t="s">
        <v>13</v>
      </c>
      <c r="E28" s="60" t="s">
        <v>13</v>
      </c>
      <c r="F28" s="60">
        <v>51</v>
      </c>
      <c r="G28" s="34" t="s">
        <v>13</v>
      </c>
      <c r="H28" s="34" t="s">
        <v>13</v>
      </c>
      <c r="I28" s="34">
        <f t="shared" si="1"/>
        <v>56.1</v>
      </c>
    </row>
    <row r="29" spans="1:9" ht="14.1" customHeight="1" x14ac:dyDescent="0.2">
      <c r="A29" s="58" t="s">
        <v>186</v>
      </c>
      <c r="B29" s="16" t="s">
        <v>203</v>
      </c>
      <c r="C29" s="16" t="s">
        <v>2</v>
      </c>
      <c r="D29" s="60" t="s">
        <v>13</v>
      </c>
      <c r="E29" s="60" t="s">
        <v>13</v>
      </c>
      <c r="F29" s="60">
        <v>69</v>
      </c>
      <c r="G29" s="34" t="s">
        <v>13</v>
      </c>
      <c r="H29" s="34" t="s">
        <v>13</v>
      </c>
      <c r="I29" s="34">
        <f t="shared" si="1"/>
        <v>75.900000000000006</v>
      </c>
    </row>
    <row r="30" spans="1:9" ht="14.1" customHeight="1" x14ac:dyDescent="0.2">
      <c r="A30" s="58" t="s">
        <v>188</v>
      </c>
      <c r="B30" s="16" t="s">
        <v>19</v>
      </c>
      <c r="C30" s="16" t="s">
        <v>2</v>
      </c>
      <c r="D30" s="60">
        <v>9</v>
      </c>
      <c r="E30" s="60">
        <v>11</v>
      </c>
      <c r="F30" s="60">
        <v>17.5</v>
      </c>
      <c r="G30" s="34">
        <f>D30*1.1</f>
        <v>9.9</v>
      </c>
      <c r="H30" s="34">
        <f t="shared" si="0"/>
        <v>12.100000000000001</v>
      </c>
      <c r="I30" s="34">
        <f t="shared" si="1"/>
        <v>19.25</v>
      </c>
    </row>
    <row r="31" spans="1:9" ht="14.1" customHeight="1" x14ac:dyDescent="0.2">
      <c r="A31" s="58" t="s">
        <v>188</v>
      </c>
      <c r="B31" s="16" t="s">
        <v>20</v>
      </c>
      <c r="C31" s="16" t="s">
        <v>2</v>
      </c>
      <c r="D31" s="60">
        <v>12</v>
      </c>
      <c r="E31" s="60">
        <v>13</v>
      </c>
      <c r="F31" s="60">
        <v>22</v>
      </c>
      <c r="G31" s="34">
        <f t="shared" ref="G31:G32" si="3">D31*1.1</f>
        <v>13.200000000000001</v>
      </c>
      <c r="H31" s="34">
        <f t="shared" si="0"/>
        <v>14.3</v>
      </c>
      <c r="I31" s="34">
        <f t="shared" si="1"/>
        <v>24.200000000000003</v>
      </c>
    </row>
    <row r="32" spans="1:9" ht="14.1" customHeight="1" x14ac:dyDescent="0.2">
      <c r="A32" s="58" t="s">
        <v>188</v>
      </c>
      <c r="B32" s="16" t="s">
        <v>21</v>
      </c>
      <c r="C32" s="16" t="s">
        <v>2</v>
      </c>
      <c r="D32" s="60">
        <v>14</v>
      </c>
      <c r="E32" s="60">
        <v>16</v>
      </c>
      <c r="F32" s="60">
        <v>26.4</v>
      </c>
      <c r="G32" s="34">
        <f t="shared" si="3"/>
        <v>15.400000000000002</v>
      </c>
      <c r="H32" s="34">
        <f t="shared" si="0"/>
        <v>17.600000000000001</v>
      </c>
      <c r="I32" s="34">
        <f t="shared" si="1"/>
        <v>29.04</v>
      </c>
    </row>
    <row r="33" spans="1:9" ht="14.1" customHeight="1" x14ac:dyDescent="0.2">
      <c r="A33" s="58" t="s">
        <v>188</v>
      </c>
      <c r="B33" s="16" t="s">
        <v>175</v>
      </c>
      <c r="C33" s="16" t="s">
        <v>2</v>
      </c>
      <c r="D33" s="60" t="s">
        <v>13</v>
      </c>
      <c r="E33" s="60" t="s">
        <v>13</v>
      </c>
      <c r="F33" s="60">
        <v>39.700000000000003</v>
      </c>
      <c r="G33" s="34" t="s">
        <v>13</v>
      </c>
      <c r="H33" s="34" t="s">
        <v>13</v>
      </c>
      <c r="I33" s="34">
        <f t="shared" si="1"/>
        <v>43.670000000000009</v>
      </c>
    </row>
    <row r="34" spans="1:9" ht="14.1" customHeight="1" x14ac:dyDescent="0.2">
      <c r="A34" s="58" t="s">
        <v>186</v>
      </c>
      <c r="B34" s="16" t="s">
        <v>115</v>
      </c>
      <c r="C34" s="16" t="s">
        <v>2</v>
      </c>
      <c r="D34" s="60" t="s">
        <v>13</v>
      </c>
      <c r="E34" s="60" t="s">
        <v>13</v>
      </c>
      <c r="F34" s="60">
        <v>53</v>
      </c>
      <c r="G34" s="34" t="s">
        <v>13</v>
      </c>
      <c r="H34" s="34" t="s">
        <v>13</v>
      </c>
      <c r="I34" s="34">
        <f t="shared" si="1"/>
        <v>58.300000000000004</v>
      </c>
    </row>
    <row r="35" spans="1:9" ht="14.1" customHeight="1" x14ac:dyDescent="0.2">
      <c r="A35" s="58" t="s">
        <v>186</v>
      </c>
      <c r="B35" s="16" t="s">
        <v>23</v>
      </c>
      <c r="C35" s="16" t="s">
        <v>2</v>
      </c>
      <c r="D35" s="60" t="s">
        <v>13</v>
      </c>
      <c r="E35" s="60" t="s">
        <v>13</v>
      </c>
      <c r="F35" s="60">
        <v>68</v>
      </c>
      <c r="G35" s="34" t="s">
        <v>13</v>
      </c>
      <c r="H35" s="34" t="s">
        <v>13</v>
      </c>
      <c r="I35" s="34">
        <f t="shared" si="1"/>
        <v>74.800000000000011</v>
      </c>
    </row>
    <row r="36" spans="1:9" ht="14.1" customHeight="1" x14ac:dyDescent="0.2">
      <c r="A36" s="58" t="s">
        <v>186</v>
      </c>
      <c r="B36" s="16" t="s">
        <v>204</v>
      </c>
      <c r="C36" s="16" t="s">
        <v>2</v>
      </c>
      <c r="D36" s="60" t="s">
        <v>13</v>
      </c>
      <c r="E36" s="60" t="s">
        <v>13</v>
      </c>
      <c r="F36" s="60">
        <v>93</v>
      </c>
      <c r="G36" s="34" t="s">
        <v>13</v>
      </c>
      <c r="H36" s="34" t="s">
        <v>13</v>
      </c>
      <c r="I36" s="34">
        <f t="shared" si="1"/>
        <v>102.30000000000001</v>
      </c>
    </row>
    <row r="37" spans="1:9" ht="14.1" customHeight="1" x14ac:dyDescent="0.2">
      <c r="A37" s="58" t="s">
        <v>189</v>
      </c>
      <c r="B37" s="16" t="s">
        <v>24</v>
      </c>
      <c r="C37" s="16" t="s">
        <v>2</v>
      </c>
      <c r="D37" s="60">
        <v>14</v>
      </c>
      <c r="E37" s="60">
        <v>16</v>
      </c>
      <c r="F37" s="60">
        <v>27.4</v>
      </c>
      <c r="G37" s="34">
        <v>15.4</v>
      </c>
      <c r="H37" s="34">
        <f t="shared" si="0"/>
        <v>17.600000000000001</v>
      </c>
      <c r="I37" s="34">
        <f t="shared" si="1"/>
        <v>30.14</v>
      </c>
    </row>
    <row r="38" spans="1:9" ht="14.1" customHeight="1" x14ac:dyDescent="0.2">
      <c r="A38" s="58" t="s">
        <v>190</v>
      </c>
      <c r="B38" s="16" t="s">
        <v>107</v>
      </c>
      <c r="C38" s="16" t="s">
        <v>25</v>
      </c>
      <c r="D38" s="60" t="s">
        <v>13</v>
      </c>
      <c r="E38" s="60">
        <v>6000</v>
      </c>
      <c r="F38" s="60">
        <v>11000</v>
      </c>
      <c r="G38" s="34" t="s">
        <v>13</v>
      </c>
      <c r="H38" s="34" t="s">
        <v>195</v>
      </c>
      <c r="I38" s="34">
        <v>11000</v>
      </c>
    </row>
    <row r="39" spans="1:9" ht="14.1" customHeight="1" x14ac:dyDescent="0.2">
      <c r="A39" s="58" t="s">
        <v>177</v>
      </c>
      <c r="B39" s="37"/>
      <c r="C39" s="16" t="s">
        <v>25</v>
      </c>
      <c r="D39" s="60">
        <v>3600</v>
      </c>
      <c r="E39" s="60">
        <v>4600</v>
      </c>
      <c r="F39" s="60">
        <v>11000</v>
      </c>
      <c r="G39" s="34">
        <v>3800</v>
      </c>
      <c r="H39" s="34">
        <v>5000</v>
      </c>
      <c r="I39" s="34">
        <v>12000</v>
      </c>
    </row>
    <row r="40" spans="1:9" ht="14.1" customHeight="1" x14ac:dyDescent="0.2">
      <c r="A40" s="58" t="s">
        <v>99</v>
      </c>
      <c r="B40" s="37"/>
      <c r="C40" s="16" t="s">
        <v>25</v>
      </c>
      <c r="D40" s="60">
        <v>3800</v>
      </c>
      <c r="E40" s="60">
        <v>5600</v>
      </c>
      <c r="F40" s="60">
        <v>12000</v>
      </c>
      <c r="G40" s="34">
        <v>4000</v>
      </c>
      <c r="H40" s="34">
        <v>6000</v>
      </c>
      <c r="I40" s="34">
        <v>13500</v>
      </c>
    </row>
    <row r="41" spans="1:9" ht="14.1" customHeight="1" x14ac:dyDescent="0.2">
      <c r="A41" s="58" t="s">
        <v>26</v>
      </c>
      <c r="B41" s="15" t="s">
        <v>161</v>
      </c>
      <c r="C41" s="16" t="s">
        <v>25</v>
      </c>
      <c r="D41" s="60">
        <v>2400</v>
      </c>
      <c r="E41" s="60">
        <v>4300</v>
      </c>
      <c r="F41" s="60" t="s">
        <v>13</v>
      </c>
      <c r="G41" s="34">
        <v>2400</v>
      </c>
      <c r="H41" s="34">
        <v>4500</v>
      </c>
      <c r="I41" s="34" t="s">
        <v>13</v>
      </c>
    </row>
    <row r="42" spans="1:9" ht="14.1" customHeight="1" x14ac:dyDescent="0.2">
      <c r="A42" s="58" t="s">
        <v>205</v>
      </c>
      <c r="B42" s="59" t="s">
        <v>206</v>
      </c>
      <c r="C42" s="16" t="s">
        <v>25</v>
      </c>
      <c r="D42" s="60">
        <v>3600</v>
      </c>
      <c r="E42" s="60">
        <v>4500</v>
      </c>
      <c r="F42" s="60" t="s">
        <v>13</v>
      </c>
      <c r="G42" s="34">
        <v>3800</v>
      </c>
      <c r="H42" s="34">
        <v>5000</v>
      </c>
      <c r="I42" s="34" t="s">
        <v>13</v>
      </c>
    </row>
    <row r="43" spans="1:9" ht="14.1" customHeight="1" x14ac:dyDescent="0.2">
      <c r="A43" s="58" t="s">
        <v>27</v>
      </c>
      <c r="B43" s="15" t="s">
        <v>28</v>
      </c>
      <c r="C43" s="16" t="s">
        <v>25</v>
      </c>
      <c r="D43" s="60">
        <v>3000</v>
      </c>
      <c r="E43" s="60">
        <v>4500</v>
      </c>
      <c r="F43" s="60" t="s">
        <v>13</v>
      </c>
      <c r="G43" s="34">
        <v>3500</v>
      </c>
      <c r="H43" s="34">
        <v>4500</v>
      </c>
      <c r="I43" s="34" t="s">
        <v>13</v>
      </c>
    </row>
    <row r="44" spans="1:9" ht="14.1" customHeight="1" x14ac:dyDescent="0.2">
      <c r="A44" s="63" t="s">
        <v>29</v>
      </c>
      <c r="B44" s="63" t="s">
        <v>280</v>
      </c>
      <c r="C44" s="63" t="s">
        <v>279</v>
      </c>
      <c r="D44" s="63"/>
      <c r="E44" s="63"/>
      <c r="F44" s="63"/>
      <c r="G44" s="63" t="s">
        <v>288</v>
      </c>
      <c r="H44" s="63" t="s">
        <v>278</v>
      </c>
      <c r="I44" s="63" t="s">
        <v>287</v>
      </c>
    </row>
    <row r="45" spans="1:9" ht="14.1" customHeight="1" x14ac:dyDescent="0.25">
      <c r="A45" s="64" t="s">
        <v>125</v>
      </c>
      <c r="B45" s="62">
        <v>70</v>
      </c>
      <c r="C45" s="62" t="s">
        <v>2</v>
      </c>
      <c r="D45" s="62">
        <v>27</v>
      </c>
      <c r="E45" s="62">
        <v>21</v>
      </c>
      <c r="F45" s="34">
        <v>19</v>
      </c>
      <c r="G45" s="67">
        <f>D45*1.1</f>
        <v>29.700000000000003</v>
      </c>
      <c r="H45" s="72">
        <f>E45*1.1</f>
        <v>23.1</v>
      </c>
      <c r="I45" s="34">
        <f>F45*1.1</f>
        <v>20.900000000000002</v>
      </c>
    </row>
    <row r="46" spans="1:9" ht="14.1" customHeight="1" x14ac:dyDescent="0.25">
      <c r="A46" s="64" t="s">
        <v>30</v>
      </c>
      <c r="B46" s="62">
        <v>60</v>
      </c>
      <c r="C46" s="62" t="s">
        <v>2</v>
      </c>
      <c r="D46" s="62">
        <v>24</v>
      </c>
      <c r="E46" s="62">
        <v>18</v>
      </c>
      <c r="F46" s="34">
        <v>16</v>
      </c>
      <c r="G46" s="67">
        <f t="shared" ref="G46:G51" si="4">D46*1.1</f>
        <v>26.400000000000002</v>
      </c>
      <c r="H46" s="72">
        <f t="shared" ref="H46:H51" si="5">E46*1.1</f>
        <v>19.8</v>
      </c>
      <c r="I46" s="34">
        <f t="shared" ref="I46:I49" si="6">F46*1.1</f>
        <v>17.600000000000001</v>
      </c>
    </row>
    <row r="47" spans="1:9" ht="14.1" customHeight="1" x14ac:dyDescent="0.25">
      <c r="A47" s="64" t="s">
        <v>30</v>
      </c>
      <c r="B47" s="62">
        <v>50</v>
      </c>
      <c r="C47" s="62" t="s">
        <v>2</v>
      </c>
      <c r="D47" s="62">
        <v>21</v>
      </c>
      <c r="E47" s="62">
        <v>13</v>
      </c>
      <c r="F47" s="34">
        <v>12</v>
      </c>
      <c r="G47" s="67">
        <f t="shared" si="4"/>
        <v>23.1</v>
      </c>
      <c r="H47" s="72">
        <f t="shared" si="5"/>
        <v>14.3</v>
      </c>
      <c r="I47" s="34">
        <f t="shared" si="6"/>
        <v>13.200000000000001</v>
      </c>
    </row>
    <row r="48" spans="1:9" ht="14.1" customHeight="1" x14ac:dyDescent="0.25">
      <c r="A48" s="64" t="s">
        <v>125</v>
      </c>
      <c r="B48" s="62">
        <v>50</v>
      </c>
      <c r="C48" s="62" t="s">
        <v>2</v>
      </c>
      <c r="D48" s="62">
        <v>24</v>
      </c>
      <c r="E48" s="62">
        <v>19</v>
      </c>
      <c r="F48" s="34">
        <v>17</v>
      </c>
      <c r="G48" s="67">
        <f t="shared" si="4"/>
        <v>26.400000000000002</v>
      </c>
      <c r="H48" s="72">
        <f t="shared" si="5"/>
        <v>20.900000000000002</v>
      </c>
      <c r="I48" s="34">
        <f t="shared" si="6"/>
        <v>18.700000000000003</v>
      </c>
    </row>
    <row r="49" spans="1:9" ht="14.1" customHeight="1" x14ac:dyDescent="0.25">
      <c r="A49" s="64" t="s">
        <v>30</v>
      </c>
      <c r="B49" s="62">
        <v>35</v>
      </c>
      <c r="C49" s="62" t="s">
        <v>2</v>
      </c>
      <c r="D49" s="62">
        <v>13</v>
      </c>
      <c r="E49" s="62">
        <v>11</v>
      </c>
      <c r="F49" s="34">
        <v>10</v>
      </c>
      <c r="G49" s="67">
        <f t="shared" si="4"/>
        <v>14.3</v>
      </c>
      <c r="H49" s="72">
        <f t="shared" si="5"/>
        <v>12.100000000000001</v>
      </c>
      <c r="I49" s="34">
        <f t="shared" si="6"/>
        <v>11</v>
      </c>
    </row>
    <row r="50" spans="1:9" ht="14.1" customHeight="1" x14ac:dyDescent="0.25">
      <c r="A50" s="64" t="s">
        <v>126</v>
      </c>
      <c r="B50" s="62">
        <v>50</v>
      </c>
      <c r="C50" s="62" t="s">
        <v>2</v>
      </c>
      <c r="D50" s="62">
        <v>72</v>
      </c>
      <c r="E50" s="62">
        <v>40</v>
      </c>
      <c r="F50" s="62"/>
      <c r="G50" s="67">
        <f t="shared" si="4"/>
        <v>79.2</v>
      </c>
      <c r="H50" s="72">
        <f t="shared" si="5"/>
        <v>44</v>
      </c>
      <c r="I50" s="34"/>
    </row>
    <row r="51" spans="1:9" ht="14.1" customHeight="1" x14ac:dyDescent="0.25">
      <c r="A51" s="64" t="s">
        <v>126</v>
      </c>
      <c r="B51" s="62">
        <v>70</v>
      </c>
      <c r="C51" s="62" t="s">
        <v>2</v>
      </c>
      <c r="D51" s="62">
        <v>100</v>
      </c>
      <c r="E51" s="62">
        <v>80</v>
      </c>
      <c r="F51" s="62"/>
      <c r="G51" s="67">
        <f t="shared" si="4"/>
        <v>110.00000000000001</v>
      </c>
      <c r="H51" s="72">
        <f t="shared" si="5"/>
        <v>88</v>
      </c>
      <c r="I51" s="34"/>
    </row>
    <row r="52" spans="1:9" ht="14.1" customHeight="1" x14ac:dyDescent="0.2">
      <c r="A52" s="9"/>
      <c r="B52" s="10"/>
      <c r="C52" s="9"/>
      <c r="D52" s="9"/>
      <c r="E52" s="9"/>
      <c r="F52" s="9"/>
      <c r="G52" s="9"/>
      <c r="H52" s="9"/>
      <c r="I52" s="9"/>
    </row>
    <row r="53" spans="1:9" ht="14.1" customHeight="1" x14ac:dyDescent="0.2">
      <c r="A53" s="242" t="s">
        <v>228</v>
      </c>
      <c r="B53" s="247"/>
      <c r="C53" s="247"/>
      <c r="D53" s="247"/>
      <c r="E53" s="247"/>
      <c r="F53" s="247"/>
      <c r="G53" s="247"/>
      <c r="H53" s="247"/>
      <c r="I53" s="247"/>
    </row>
    <row r="54" spans="1:9" ht="20.100000000000001" customHeight="1" x14ac:dyDescent="0.2">
      <c r="A54" s="39"/>
      <c r="B54" s="40"/>
      <c r="C54" s="39"/>
      <c r="D54" s="39"/>
      <c r="E54" s="39"/>
      <c r="F54" s="39"/>
      <c r="G54" s="39"/>
      <c r="H54" s="39"/>
      <c r="I54" s="39"/>
    </row>
    <row r="55" spans="1:9" ht="11.25" customHeight="1" x14ac:dyDescent="0.2">
      <c r="A55" s="20"/>
      <c r="B55" s="243"/>
      <c r="C55" s="245"/>
      <c r="D55" s="245"/>
      <c r="E55" s="245"/>
      <c r="F55" s="245"/>
      <c r="G55" s="245"/>
      <c r="H55" s="245"/>
      <c r="I55" s="245"/>
    </row>
    <row r="56" spans="1:9" ht="22.5" customHeight="1" x14ac:dyDescent="0.2">
      <c r="A56" s="246" t="s">
        <v>272</v>
      </c>
      <c r="B56" s="246"/>
      <c r="C56" s="246"/>
      <c r="D56" s="246"/>
      <c r="E56" s="246"/>
      <c r="F56" s="246"/>
      <c r="G56" s="246"/>
      <c r="H56" s="246"/>
      <c r="I56" s="246"/>
    </row>
    <row r="57" spans="1:9" ht="15" customHeight="1" x14ac:dyDescent="0.2">
      <c r="A57" s="240" t="s">
        <v>265</v>
      </c>
      <c r="B57" s="240"/>
      <c r="C57" s="240"/>
      <c r="D57" s="240"/>
      <c r="E57" s="240"/>
      <c r="F57" s="240"/>
      <c r="G57" s="240"/>
      <c r="H57" s="240"/>
      <c r="I57" s="240"/>
    </row>
    <row r="58" spans="1:9" ht="15" customHeight="1" x14ac:dyDescent="0.2">
      <c r="A58" s="240" t="s">
        <v>266</v>
      </c>
      <c r="B58" s="240"/>
      <c r="C58" s="240"/>
      <c r="D58" s="240"/>
      <c r="E58" s="240"/>
      <c r="F58" s="240"/>
      <c r="G58" s="240"/>
      <c r="H58" s="240"/>
      <c r="I58" s="240"/>
    </row>
    <row r="59" spans="1:9" ht="15" customHeight="1" thickBot="1" x14ac:dyDescent="0.25">
      <c r="A59" s="241" t="s">
        <v>267</v>
      </c>
      <c r="B59" s="241"/>
      <c r="C59" s="241"/>
      <c r="D59" s="241"/>
      <c r="E59" s="241"/>
      <c r="F59" s="241"/>
      <c r="G59" s="241"/>
      <c r="H59" s="241"/>
      <c r="I59" s="241"/>
    </row>
    <row r="60" spans="1:9" ht="28.5" customHeight="1" thickTop="1" x14ac:dyDescent="0.2">
      <c r="A60" s="36" t="s">
        <v>29</v>
      </c>
      <c r="B60" s="36" t="s">
        <v>280</v>
      </c>
      <c r="C60" s="36" t="s">
        <v>281</v>
      </c>
      <c r="D60" s="57"/>
      <c r="E60" s="57"/>
      <c r="F60" s="57"/>
      <c r="G60" s="36" t="s">
        <v>0</v>
      </c>
      <c r="H60" s="36" t="s">
        <v>286</v>
      </c>
      <c r="I60" s="36" t="s">
        <v>287</v>
      </c>
    </row>
    <row r="61" spans="1:9" ht="15" customHeight="1" x14ac:dyDescent="0.2">
      <c r="A61" s="47" t="s">
        <v>33</v>
      </c>
      <c r="B61" s="15">
        <v>10</v>
      </c>
      <c r="C61" s="15">
        <v>10</v>
      </c>
      <c r="D61" s="59"/>
      <c r="E61" s="59"/>
      <c r="F61" s="59"/>
      <c r="G61" s="16" t="s">
        <v>2</v>
      </c>
      <c r="H61" s="34">
        <v>2.4</v>
      </c>
      <c r="I61" s="34">
        <v>1.7</v>
      </c>
    </row>
    <row r="62" spans="1:9" ht="15" customHeight="1" x14ac:dyDescent="0.2">
      <c r="A62" s="47" t="s">
        <v>116</v>
      </c>
      <c r="B62" s="15">
        <v>28</v>
      </c>
      <c r="C62" s="15">
        <v>8</v>
      </c>
      <c r="D62" s="59"/>
      <c r="E62" s="59"/>
      <c r="F62" s="59"/>
      <c r="G62" s="16" t="s">
        <v>2</v>
      </c>
      <c r="H62" s="34" t="s">
        <v>191</v>
      </c>
      <c r="I62" s="16"/>
    </row>
    <row r="63" spans="1:9" ht="15" customHeight="1" x14ac:dyDescent="0.2">
      <c r="A63" s="47" t="s">
        <v>34</v>
      </c>
      <c r="B63" s="15">
        <v>40</v>
      </c>
      <c r="C63" s="15">
        <v>20</v>
      </c>
      <c r="D63" s="59"/>
      <c r="E63" s="59"/>
      <c r="F63" s="59"/>
      <c r="G63" s="16" t="s">
        <v>2</v>
      </c>
      <c r="H63" s="34" t="s">
        <v>22</v>
      </c>
      <c r="I63" s="15"/>
    </row>
    <row r="64" spans="1:9" ht="15" customHeight="1" x14ac:dyDescent="0.2">
      <c r="A64" s="47" t="s">
        <v>34</v>
      </c>
      <c r="B64" s="15">
        <v>50</v>
      </c>
      <c r="C64" s="15">
        <v>20</v>
      </c>
      <c r="D64" s="59"/>
      <c r="E64" s="59"/>
      <c r="F64" s="59"/>
      <c r="G64" s="16" t="s">
        <v>2</v>
      </c>
      <c r="H64" s="34" t="s">
        <v>201</v>
      </c>
      <c r="I64" s="15"/>
    </row>
    <row r="65" spans="1:9" ht="15" customHeight="1" x14ac:dyDescent="0.2">
      <c r="A65" s="47" t="s">
        <v>117</v>
      </c>
      <c r="B65" s="15">
        <v>80</v>
      </c>
      <c r="C65" s="15">
        <v>40</v>
      </c>
      <c r="D65" s="59"/>
      <c r="E65" s="59"/>
      <c r="F65" s="59"/>
      <c r="G65" s="16" t="s">
        <v>2</v>
      </c>
      <c r="H65" s="34"/>
      <c r="I65" s="34">
        <v>50</v>
      </c>
    </row>
    <row r="66" spans="1:9" ht="15" customHeight="1" x14ac:dyDescent="0.2">
      <c r="A66" s="47" t="s">
        <v>118</v>
      </c>
      <c r="B66" s="15">
        <v>80</v>
      </c>
      <c r="C66" s="15">
        <v>40</v>
      </c>
      <c r="D66" s="59"/>
      <c r="E66" s="59"/>
      <c r="F66" s="59"/>
      <c r="G66" s="16" t="s">
        <v>2</v>
      </c>
      <c r="H66" s="34"/>
      <c r="I66" s="34">
        <v>45</v>
      </c>
    </row>
    <row r="67" spans="1:9" ht="15" customHeight="1" x14ac:dyDescent="0.2">
      <c r="A67" s="47" t="s">
        <v>119</v>
      </c>
      <c r="B67" s="15">
        <v>80</v>
      </c>
      <c r="C67" s="15">
        <v>40</v>
      </c>
      <c r="D67" s="59"/>
      <c r="E67" s="59"/>
      <c r="F67" s="59"/>
      <c r="G67" s="16" t="s">
        <v>2</v>
      </c>
      <c r="H67" s="34"/>
      <c r="I67" s="34">
        <v>120</v>
      </c>
    </row>
    <row r="68" spans="1:9" ht="15" customHeight="1" x14ac:dyDescent="0.2">
      <c r="A68" s="47" t="s">
        <v>100</v>
      </c>
      <c r="B68" s="16">
        <v>80</v>
      </c>
      <c r="C68" s="16">
        <v>40</v>
      </c>
      <c r="D68" s="60"/>
      <c r="E68" s="60"/>
      <c r="F68" s="60"/>
      <c r="G68" s="16" t="s">
        <v>2</v>
      </c>
      <c r="H68" s="34" t="s">
        <v>124</v>
      </c>
      <c r="I68" s="34">
        <v>65</v>
      </c>
    </row>
    <row r="69" spans="1:9" ht="15" customHeight="1" x14ac:dyDescent="0.2">
      <c r="A69" s="47" t="s">
        <v>35</v>
      </c>
      <c r="B69" s="16">
        <v>80</v>
      </c>
      <c r="C69" s="16">
        <v>25</v>
      </c>
      <c r="D69" s="60"/>
      <c r="E69" s="60"/>
      <c r="F69" s="60"/>
      <c r="G69" s="16" t="s">
        <v>2</v>
      </c>
      <c r="H69" s="34" t="s">
        <v>62</v>
      </c>
      <c r="I69" s="34">
        <v>43</v>
      </c>
    </row>
    <row r="70" spans="1:9" ht="15" customHeight="1" x14ac:dyDescent="0.2">
      <c r="A70" s="47" t="s">
        <v>73</v>
      </c>
      <c r="B70" s="16">
        <v>80</v>
      </c>
      <c r="C70" s="16">
        <v>25</v>
      </c>
      <c r="D70" s="60"/>
      <c r="E70" s="60"/>
      <c r="F70" s="60"/>
      <c r="G70" s="16" t="s">
        <v>2</v>
      </c>
      <c r="H70" s="34" t="s">
        <v>62</v>
      </c>
      <c r="I70" s="34">
        <v>43</v>
      </c>
    </row>
    <row r="71" spans="1:9" ht="15" customHeight="1" x14ac:dyDescent="0.2">
      <c r="A71" s="36" t="s">
        <v>29</v>
      </c>
      <c r="B71" s="36" t="s">
        <v>36</v>
      </c>
      <c r="C71" s="36" t="s">
        <v>37</v>
      </c>
      <c r="D71" s="57"/>
      <c r="E71" s="57"/>
      <c r="F71" s="57"/>
      <c r="G71" s="36" t="s">
        <v>32</v>
      </c>
      <c r="H71" s="36" t="s">
        <v>0</v>
      </c>
      <c r="I71" s="36" t="s">
        <v>263</v>
      </c>
    </row>
    <row r="72" spans="1:9" ht="15" customHeight="1" x14ac:dyDescent="0.2">
      <c r="A72" s="212" t="s">
        <v>274</v>
      </c>
      <c r="B72" s="213" t="s">
        <v>39</v>
      </c>
      <c r="C72" s="213">
        <v>100</v>
      </c>
      <c r="D72" s="213"/>
      <c r="E72" s="213"/>
      <c r="F72" s="213"/>
      <c r="G72" s="213">
        <v>15</v>
      </c>
      <c r="H72" s="213" t="s">
        <v>40</v>
      </c>
      <c r="I72" s="214">
        <v>185</v>
      </c>
    </row>
    <row r="73" spans="1:9" ht="15" customHeight="1" x14ac:dyDescent="0.2">
      <c r="A73" s="38" t="s">
        <v>162</v>
      </c>
      <c r="B73" s="16" t="s">
        <v>94</v>
      </c>
      <c r="C73" s="16" t="s">
        <v>224</v>
      </c>
      <c r="D73" s="60"/>
      <c r="E73" s="60"/>
      <c r="F73" s="60"/>
      <c r="G73" s="16">
        <v>15</v>
      </c>
      <c r="H73" s="16" t="s">
        <v>40</v>
      </c>
      <c r="I73" s="34">
        <v>250</v>
      </c>
    </row>
    <row r="74" spans="1:9" ht="15" customHeight="1" x14ac:dyDescent="0.2">
      <c r="A74" s="42" t="s">
        <v>41</v>
      </c>
      <c r="B74" s="16" t="s">
        <v>42</v>
      </c>
      <c r="C74" s="16" t="s">
        <v>82</v>
      </c>
      <c r="D74" s="60"/>
      <c r="E74" s="60"/>
      <c r="F74" s="60"/>
      <c r="G74" s="15">
        <v>15</v>
      </c>
      <c r="H74" s="16" t="s">
        <v>43</v>
      </c>
      <c r="I74" s="34">
        <v>155</v>
      </c>
    </row>
    <row r="75" spans="1:9" ht="15" customHeight="1" x14ac:dyDescent="0.2">
      <c r="A75" s="209" t="s">
        <v>603</v>
      </c>
      <c r="B75" s="155" t="s">
        <v>45</v>
      </c>
      <c r="C75" s="155">
        <v>90</v>
      </c>
      <c r="D75" s="155"/>
      <c r="E75" s="155"/>
      <c r="F75" s="155"/>
      <c r="G75" s="210">
        <v>13</v>
      </c>
      <c r="H75" s="155" t="s">
        <v>43</v>
      </c>
      <c r="I75" s="211">
        <v>150</v>
      </c>
    </row>
    <row r="76" spans="1:9" ht="15" customHeight="1" x14ac:dyDescent="0.2">
      <c r="A76" s="38" t="s">
        <v>44</v>
      </c>
      <c r="B76" s="16" t="s">
        <v>45</v>
      </c>
      <c r="C76" s="16">
        <v>80</v>
      </c>
      <c r="D76" s="60"/>
      <c r="E76" s="60"/>
      <c r="F76" s="60"/>
      <c r="G76" s="16">
        <v>12.5</v>
      </c>
      <c r="H76" s="16" t="s">
        <v>40</v>
      </c>
      <c r="I76" s="34">
        <v>150</v>
      </c>
    </row>
    <row r="77" spans="1:9" ht="15" customHeight="1" x14ac:dyDescent="0.2">
      <c r="A77" s="38" t="s">
        <v>46</v>
      </c>
      <c r="B77" s="16" t="s">
        <v>39</v>
      </c>
      <c r="C77" s="16">
        <v>80</v>
      </c>
      <c r="D77" s="60"/>
      <c r="E77" s="60"/>
      <c r="F77" s="60"/>
      <c r="G77" s="16">
        <v>12.5</v>
      </c>
      <c r="H77" s="16" t="s">
        <v>40</v>
      </c>
      <c r="I77" s="34">
        <v>135</v>
      </c>
    </row>
    <row r="78" spans="1:9" ht="15" customHeight="1" x14ac:dyDescent="0.2">
      <c r="A78" s="38" t="s">
        <v>88</v>
      </c>
      <c r="B78" s="16" t="s">
        <v>39</v>
      </c>
      <c r="C78" s="16">
        <v>80</v>
      </c>
      <c r="D78" s="60"/>
      <c r="E78" s="60"/>
      <c r="F78" s="60"/>
      <c r="G78" s="16">
        <v>12.5</v>
      </c>
      <c r="H78" s="16" t="s">
        <v>40</v>
      </c>
      <c r="I78" s="34">
        <v>115</v>
      </c>
    </row>
    <row r="79" spans="1:9" ht="15" customHeight="1" x14ac:dyDescent="0.2">
      <c r="A79" s="46" t="s">
        <v>154</v>
      </c>
      <c r="B79" s="16" t="s">
        <v>39</v>
      </c>
      <c r="C79" s="16">
        <v>80</v>
      </c>
      <c r="D79" s="60"/>
      <c r="E79" s="60"/>
      <c r="F79" s="60"/>
      <c r="G79" s="16">
        <v>12.5</v>
      </c>
      <c r="H79" s="16" t="s">
        <v>40</v>
      </c>
      <c r="I79" s="34">
        <v>160</v>
      </c>
    </row>
    <row r="80" spans="1:9" ht="15" customHeight="1" x14ac:dyDescent="0.2">
      <c r="A80" s="46" t="s">
        <v>154</v>
      </c>
      <c r="B80" s="16" t="s">
        <v>94</v>
      </c>
      <c r="C80" s="16">
        <v>80</v>
      </c>
      <c r="D80" s="60"/>
      <c r="E80" s="60"/>
      <c r="F80" s="60"/>
      <c r="G80" s="16">
        <v>12.5</v>
      </c>
      <c r="H80" s="16" t="s">
        <v>40</v>
      </c>
      <c r="I80" s="34">
        <v>175</v>
      </c>
    </row>
    <row r="81" spans="1:9" ht="15" customHeight="1" x14ac:dyDescent="0.2">
      <c r="A81" s="46" t="s">
        <v>44</v>
      </c>
      <c r="B81" s="16" t="s">
        <v>42</v>
      </c>
      <c r="C81" s="16">
        <v>80</v>
      </c>
      <c r="D81" s="60"/>
      <c r="E81" s="60"/>
      <c r="F81" s="60"/>
      <c r="G81" s="16">
        <v>12.5</v>
      </c>
      <c r="H81" s="16" t="s">
        <v>40</v>
      </c>
      <c r="I81" s="34">
        <v>110</v>
      </c>
    </row>
    <row r="82" spans="1:9" ht="15" customHeight="1" thickBot="1" x14ac:dyDescent="0.25">
      <c r="A82" s="120" t="s">
        <v>330</v>
      </c>
      <c r="B82" s="145" t="s">
        <v>42</v>
      </c>
      <c r="C82" s="145">
        <v>80</v>
      </c>
      <c r="D82" s="145"/>
      <c r="E82" s="145"/>
      <c r="F82" s="145"/>
      <c r="G82" s="145">
        <v>12.5</v>
      </c>
      <c r="H82" s="145" t="s">
        <v>40</v>
      </c>
      <c r="I82" s="148">
        <v>95</v>
      </c>
    </row>
    <row r="83" spans="1:9" ht="15" customHeight="1" x14ac:dyDescent="0.2">
      <c r="A83" s="151" t="s">
        <v>447</v>
      </c>
      <c r="B83" s="152">
        <v>2</v>
      </c>
      <c r="C83" s="152">
        <v>60</v>
      </c>
      <c r="D83" s="152"/>
      <c r="E83" s="152"/>
      <c r="F83" s="152"/>
      <c r="G83" s="152">
        <v>15</v>
      </c>
      <c r="H83" s="152" t="s">
        <v>40</v>
      </c>
      <c r="I83" s="153">
        <v>160</v>
      </c>
    </row>
    <row r="84" spans="1:9" ht="15" customHeight="1" x14ac:dyDescent="0.2">
      <c r="A84" s="154" t="s">
        <v>448</v>
      </c>
      <c r="B84" s="155">
        <v>1</v>
      </c>
      <c r="C84" s="155" t="s">
        <v>150</v>
      </c>
      <c r="D84" s="155"/>
      <c r="E84" s="155"/>
      <c r="F84" s="155"/>
      <c r="G84" s="155">
        <v>15</v>
      </c>
      <c r="H84" s="155" t="s">
        <v>40</v>
      </c>
      <c r="I84" s="156">
        <v>260</v>
      </c>
    </row>
    <row r="85" spans="1:9" ht="15" customHeight="1" thickBot="1" x14ac:dyDescent="0.25">
      <c r="A85" s="157" t="s">
        <v>449</v>
      </c>
      <c r="B85" s="158">
        <v>1</v>
      </c>
      <c r="C85" s="158" t="s">
        <v>150</v>
      </c>
      <c r="D85" s="158"/>
      <c r="E85" s="158"/>
      <c r="F85" s="158"/>
      <c r="G85" s="158">
        <v>15</v>
      </c>
      <c r="H85" s="158" t="s">
        <v>40</v>
      </c>
      <c r="I85" s="159">
        <v>220</v>
      </c>
    </row>
    <row r="86" spans="1:9" ht="15" customHeight="1" x14ac:dyDescent="0.2">
      <c r="A86" s="149" t="s">
        <v>322</v>
      </c>
      <c r="B86" s="150" t="s">
        <v>94</v>
      </c>
      <c r="C86" s="150">
        <v>80</v>
      </c>
      <c r="D86" s="150">
        <v>15</v>
      </c>
      <c r="E86" s="150" t="s">
        <v>40</v>
      </c>
      <c r="F86" s="150" t="s">
        <v>323</v>
      </c>
      <c r="G86" s="150">
        <v>15</v>
      </c>
      <c r="H86" s="150" t="s">
        <v>40</v>
      </c>
      <c r="I86" s="150" t="s">
        <v>323</v>
      </c>
    </row>
    <row r="87" spans="1:9" ht="15" customHeight="1" x14ac:dyDescent="0.2">
      <c r="A87" s="48" t="s">
        <v>324</v>
      </c>
      <c r="B87" s="97" t="s">
        <v>164</v>
      </c>
      <c r="C87" s="97" t="s">
        <v>325</v>
      </c>
      <c r="D87" s="97">
        <v>15</v>
      </c>
      <c r="E87" s="97" t="s">
        <v>40</v>
      </c>
      <c r="F87" s="97" t="s">
        <v>326</v>
      </c>
      <c r="G87" s="97">
        <v>15</v>
      </c>
      <c r="H87" s="97" t="s">
        <v>40</v>
      </c>
      <c r="I87" s="97" t="s">
        <v>326</v>
      </c>
    </row>
    <row r="88" spans="1:9" ht="15" customHeight="1" x14ac:dyDescent="0.2">
      <c r="A88" s="48" t="s">
        <v>327</v>
      </c>
      <c r="B88" s="97" t="s">
        <v>164</v>
      </c>
      <c r="C88" s="97" t="s">
        <v>325</v>
      </c>
      <c r="D88" s="97">
        <v>15</v>
      </c>
      <c r="E88" s="97" t="s">
        <v>40</v>
      </c>
      <c r="F88" s="97" t="s">
        <v>328</v>
      </c>
      <c r="G88" s="97">
        <v>15</v>
      </c>
      <c r="H88" s="97" t="s">
        <v>40</v>
      </c>
      <c r="I88" s="97" t="s">
        <v>328</v>
      </c>
    </row>
    <row r="89" spans="1:9" ht="15" customHeight="1" x14ac:dyDescent="0.2">
      <c r="A89" s="48" t="s">
        <v>322</v>
      </c>
      <c r="B89" s="97" t="s">
        <v>183</v>
      </c>
      <c r="C89" s="97" t="s">
        <v>150</v>
      </c>
      <c r="D89" s="97">
        <v>15</v>
      </c>
      <c r="E89" s="97" t="s">
        <v>40</v>
      </c>
      <c r="F89" s="97" t="s">
        <v>329</v>
      </c>
      <c r="G89" s="97">
        <v>15</v>
      </c>
      <c r="H89" s="97" t="s">
        <v>40</v>
      </c>
      <c r="I89" s="97" t="s">
        <v>329</v>
      </c>
    </row>
    <row r="90" spans="1:9" ht="15" customHeight="1" x14ac:dyDescent="0.2">
      <c r="A90" s="96" t="s">
        <v>47</v>
      </c>
      <c r="B90" s="62" t="s">
        <v>164</v>
      </c>
      <c r="C90" s="62" t="s">
        <v>150</v>
      </c>
      <c r="D90" s="62"/>
      <c r="E90" s="62"/>
      <c r="F90" s="62"/>
      <c r="G90" s="62">
        <v>15</v>
      </c>
      <c r="H90" s="62" t="s">
        <v>40</v>
      </c>
      <c r="I90" s="34">
        <v>550</v>
      </c>
    </row>
    <row r="91" spans="1:9" ht="15" customHeight="1" x14ac:dyDescent="0.2">
      <c r="A91" s="46" t="s">
        <v>72</v>
      </c>
      <c r="B91" s="16" t="s">
        <v>164</v>
      </c>
      <c r="C91" s="16" t="s">
        <v>150</v>
      </c>
      <c r="D91" s="60"/>
      <c r="E91" s="60"/>
      <c r="F91" s="60"/>
      <c r="G91" s="16">
        <v>15</v>
      </c>
      <c r="H91" s="16" t="s">
        <v>40</v>
      </c>
      <c r="I91" s="34">
        <v>500</v>
      </c>
    </row>
    <row r="92" spans="1:9" ht="15" customHeight="1" x14ac:dyDescent="0.2">
      <c r="A92" s="46" t="s">
        <v>48</v>
      </c>
      <c r="B92" s="16" t="s">
        <v>49</v>
      </c>
      <c r="C92" s="16" t="s">
        <v>50</v>
      </c>
      <c r="D92" s="60"/>
      <c r="E92" s="60"/>
      <c r="F92" s="60"/>
      <c r="G92" s="16">
        <v>40</v>
      </c>
      <c r="H92" s="16" t="s">
        <v>40</v>
      </c>
      <c r="I92" s="34">
        <v>400</v>
      </c>
    </row>
    <row r="93" spans="1:9" ht="15" customHeight="1" x14ac:dyDescent="0.2">
      <c r="A93" s="46" t="s">
        <v>91</v>
      </c>
      <c r="B93" s="16" t="s">
        <v>90</v>
      </c>
      <c r="C93" s="16" t="s">
        <v>50</v>
      </c>
      <c r="D93" s="60"/>
      <c r="E93" s="60"/>
      <c r="F93" s="60"/>
      <c r="G93" s="16">
        <v>40</v>
      </c>
      <c r="H93" s="16" t="s">
        <v>40</v>
      </c>
      <c r="I93" s="34">
        <v>330</v>
      </c>
    </row>
    <row r="94" spans="1:9" ht="15" customHeight="1" x14ac:dyDescent="0.2">
      <c r="A94" s="46" t="s">
        <v>157</v>
      </c>
      <c r="B94" s="16" t="s">
        <v>94</v>
      </c>
      <c r="C94" s="16" t="s">
        <v>158</v>
      </c>
      <c r="D94" s="60"/>
      <c r="E94" s="60"/>
      <c r="F94" s="60"/>
      <c r="G94" s="16">
        <v>40</v>
      </c>
      <c r="H94" s="16" t="s">
        <v>40</v>
      </c>
      <c r="I94" s="34">
        <v>400</v>
      </c>
    </row>
    <row r="95" spans="1:9" ht="15" customHeight="1" x14ac:dyDescent="0.2">
      <c r="A95" s="46" t="s">
        <v>48</v>
      </c>
      <c r="B95" s="16" t="s">
        <v>49</v>
      </c>
      <c r="C95" s="16" t="s">
        <v>50</v>
      </c>
      <c r="D95" s="60"/>
      <c r="E95" s="60"/>
      <c r="F95" s="60"/>
      <c r="G95" s="16">
        <v>32</v>
      </c>
      <c r="H95" s="16" t="s">
        <v>40</v>
      </c>
      <c r="I95" s="34">
        <v>340</v>
      </c>
    </row>
    <row r="96" spans="1:9" ht="15" customHeight="1" x14ac:dyDescent="0.2">
      <c r="A96" s="46" t="s">
        <v>91</v>
      </c>
      <c r="B96" s="16" t="s">
        <v>90</v>
      </c>
      <c r="C96" s="16" t="s">
        <v>50</v>
      </c>
      <c r="D96" s="60"/>
      <c r="E96" s="60"/>
      <c r="F96" s="60"/>
      <c r="G96" s="16">
        <v>32</v>
      </c>
      <c r="H96" s="16" t="s">
        <v>40</v>
      </c>
      <c r="I96" s="34">
        <v>280</v>
      </c>
    </row>
    <row r="97" spans="1:9" ht="15" customHeight="1" x14ac:dyDescent="0.2">
      <c r="A97" s="46" t="s">
        <v>157</v>
      </c>
      <c r="B97" s="16" t="s">
        <v>94</v>
      </c>
      <c r="C97" s="16" t="s">
        <v>158</v>
      </c>
      <c r="D97" s="60"/>
      <c r="E97" s="60"/>
      <c r="F97" s="60"/>
      <c r="G97" s="16">
        <v>30</v>
      </c>
      <c r="H97" s="16" t="s">
        <v>40</v>
      </c>
      <c r="I97" s="34">
        <v>350</v>
      </c>
    </row>
    <row r="98" spans="1:9" ht="15" customHeight="1" x14ac:dyDescent="0.2">
      <c r="A98" s="46" t="s">
        <v>149</v>
      </c>
      <c r="B98" s="16" t="s">
        <v>49</v>
      </c>
      <c r="C98" s="16"/>
      <c r="D98" s="60"/>
      <c r="E98" s="60"/>
      <c r="F98" s="60"/>
      <c r="G98" s="16">
        <v>40</v>
      </c>
      <c r="H98" s="16" t="s">
        <v>40</v>
      </c>
      <c r="I98" s="34">
        <v>1600</v>
      </c>
    </row>
    <row r="99" spans="1:9" ht="15" customHeight="1" x14ac:dyDescent="0.2">
      <c r="A99" s="46" t="s">
        <v>51</v>
      </c>
      <c r="B99" s="16" t="s">
        <v>49</v>
      </c>
      <c r="C99" s="16">
        <v>175</v>
      </c>
      <c r="D99" s="60"/>
      <c r="E99" s="60"/>
      <c r="F99" s="60"/>
      <c r="G99" s="16">
        <v>40</v>
      </c>
      <c r="H99" s="16" t="s">
        <v>40</v>
      </c>
      <c r="I99" s="34">
        <v>410</v>
      </c>
    </row>
    <row r="100" spans="1:9" ht="15" customHeight="1" x14ac:dyDescent="0.2">
      <c r="A100" s="46" t="s">
        <v>51</v>
      </c>
      <c r="B100" s="16" t="s">
        <v>90</v>
      </c>
      <c r="C100" s="16">
        <v>175</v>
      </c>
      <c r="D100" s="60"/>
      <c r="E100" s="60"/>
      <c r="F100" s="60"/>
      <c r="G100" s="16">
        <v>40</v>
      </c>
      <c r="H100" s="16" t="s">
        <v>40</v>
      </c>
      <c r="I100" s="34">
        <v>330</v>
      </c>
    </row>
    <row r="101" spans="1:9" ht="15" customHeight="1" x14ac:dyDescent="0.2">
      <c r="A101" s="46" t="s">
        <v>51</v>
      </c>
      <c r="B101" s="16" t="s">
        <v>49</v>
      </c>
      <c r="C101" s="16">
        <v>135</v>
      </c>
      <c r="D101" s="60"/>
      <c r="E101" s="60"/>
      <c r="F101" s="60"/>
      <c r="G101" s="16">
        <v>40</v>
      </c>
      <c r="H101" s="16" t="s">
        <v>40</v>
      </c>
      <c r="I101" s="34">
        <v>400</v>
      </c>
    </row>
    <row r="102" spans="1:9" ht="15" customHeight="1" x14ac:dyDescent="0.2">
      <c r="A102" s="46" t="s">
        <v>51</v>
      </c>
      <c r="B102" s="16" t="s">
        <v>90</v>
      </c>
      <c r="C102" s="16">
        <v>135</v>
      </c>
      <c r="D102" s="60"/>
      <c r="E102" s="60"/>
      <c r="F102" s="60"/>
      <c r="G102" s="16">
        <v>40</v>
      </c>
      <c r="H102" s="16" t="s">
        <v>40</v>
      </c>
      <c r="I102" s="34">
        <v>330</v>
      </c>
    </row>
    <row r="103" spans="1:9" ht="15" customHeight="1" x14ac:dyDescent="0.2">
      <c r="A103" s="46" t="s">
        <v>51</v>
      </c>
      <c r="B103" s="16" t="s">
        <v>49</v>
      </c>
      <c r="C103" s="16">
        <v>135</v>
      </c>
      <c r="D103" s="60"/>
      <c r="E103" s="60"/>
      <c r="F103" s="60"/>
      <c r="G103" s="16">
        <v>32</v>
      </c>
      <c r="H103" s="16" t="s">
        <v>40</v>
      </c>
      <c r="I103" s="34">
        <v>340</v>
      </c>
    </row>
    <row r="104" spans="1:9" ht="15" customHeight="1" x14ac:dyDescent="0.2">
      <c r="A104" s="46" t="s">
        <v>51</v>
      </c>
      <c r="B104" s="16" t="s">
        <v>90</v>
      </c>
      <c r="C104" s="16">
        <v>135</v>
      </c>
      <c r="D104" s="60"/>
      <c r="E104" s="60"/>
      <c r="F104" s="60"/>
      <c r="G104" s="16">
        <v>32</v>
      </c>
      <c r="H104" s="16" t="s">
        <v>40</v>
      </c>
      <c r="I104" s="34">
        <v>280</v>
      </c>
    </row>
    <row r="105" spans="1:9" ht="20.100000000000001" customHeight="1" x14ac:dyDescent="0.2">
      <c r="A105" s="244" t="s">
        <v>228</v>
      </c>
      <c r="B105" s="244"/>
      <c r="C105" s="244"/>
      <c r="D105" s="244"/>
      <c r="E105" s="244"/>
      <c r="F105" s="244"/>
      <c r="G105" s="244"/>
      <c r="H105" s="244"/>
      <c r="I105" s="244"/>
    </row>
    <row r="106" spans="1:9" ht="20.100000000000001" customHeight="1" x14ac:dyDescent="0.2">
      <c r="A106" s="39"/>
      <c r="B106" s="40"/>
      <c r="C106" s="39"/>
      <c r="D106" s="39"/>
      <c r="E106" s="39"/>
      <c r="F106" s="39"/>
      <c r="G106" s="39"/>
      <c r="H106" s="39"/>
      <c r="I106" s="39"/>
    </row>
    <row r="107" spans="1:9" ht="20.100000000000001" customHeight="1" x14ac:dyDescent="0.2">
      <c r="A107" s="20"/>
      <c r="B107" s="243"/>
      <c r="C107" s="243"/>
      <c r="D107" s="243"/>
      <c r="E107" s="243"/>
      <c r="F107" s="243"/>
      <c r="G107" s="243"/>
      <c r="H107" s="243"/>
      <c r="I107" s="243"/>
    </row>
    <row r="108" spans="1:9" ht="36" x14ac:dyDescent="0.2">
      <c r="A108" s="246" t="s">
        <v>272</v>
      </c>
      <c r="B108" s="246"/>
      <c r="C108" s="246"/>
      <c r="D108" s="246"/>
      <c r="E108" s="246"/>
      <c r="F108" s="246"/>
      <c r="G108" s="246"/>
      <c r="H108" s="246"/>
      <c r="I108" s="246"/>
    </row>
    <row r="109" spans="1:9" ht="15" customHeight="1" x14ac:dyDescent="0.2">
      <c r="A109" s="240" t="s">
        <v>265</v>
      </c>
      <c r="B109" s="240"/>
      <c r="C109" s="240"/>
      <c r="D109" s="240"/>
      <c r="E109" s="240"/>
      <c r="F109" s="240"/>
      <c r="G109" s="240"/>
      <c r="H109" s="240"/>
      <c r="I109" s="240"/>
    </row>
    <row r="110" spans="1:9" ht="15" customHeight="1" x14ac:dyDescent="0.2">
      <c r="A110" s="240" t="s">
        <v>266</v>
      </c>
      <c r="B110" s="240"/>
      <c r="C110" s="240"/>
      <c r="D110" s="240"/>
      <c r="E110" s="240"/>
      <c r="F110" s="240"/>
      <c r="G110" s="240"/>
      <c r="H110" s="240"/>
      <c r="I110" s="240"/>
    </row>
    <row r="111" spans="1:9" ht="14.1" customHeight="1" thickBot="1" x14ac:dyDescent="0.25">
      <c r="A111" s="241" t="s">
        <v>267</v>
      </c>
      <c r="B111" s="241"/>
      <c r="C111" s="241"/>
      <c r="D111" s="241"/>
      <c r="E111" s="241"/>
      <c r="F111" s="241"/>
      <c r="G111" s="241"/>
      <c r="H111" s="241"/>
      <c r="I111" s="241"/>
    </row>
    <row r="112" spans="1:9" ht="14.1" customHeight="1" thickTop="1" x14ac:dyDescent="0.2">
      <c r="A112" s="43"/>
      <c r="B112" s="43"/>
      <c r="C112" s="43"/>
      <c r="D112" s="43"/>
      <c r="E112" s="43"/>
      <c r="F112" s="43"/>
      <c r="G112" s="43"/>
      <c r="H112" s="43"/>
      <c r="I112" s="43"/>
    </row>
    <row r="113" spans="1:9" ht="14.1" customHeight="1" x14ac:dyDescent="0.2">
      <c r="A113" s="36" t="s">
        <v>29</v>
      </c>
      <c r="B113" s="36" t="s">
        <v>36</v>
      </c>
      <c r="C113" s="36" t="s">
        <v>37</v>
      </c>
      <c r="D113" s="57"/>
      <c r="E113" s="57"/>
      <c r="F113" s="57"/>
      <c r="G113" s="36" t="s">
        <v>32</v>
      </c>
      <c r="H113" s="36" t="s">
        <v>0</v>
      </c>
      <c r="I113" s="36" t="s">
        <v>263</v>
      </c>
    </row>
    <row r="114" spans="1:9" ht="14.1" customHeight="1" x14ac:dyDescent="0.2">
      <c r="A114" s="46" t="s">
        <v>156</v>
      </c>
      <c r="B114" s="16" t="s">
        <v>94</v>
      </c>
      <c r="C114" s="15">
        <v>130</v>
      </c>
      <c r="D114" s="59"/>
      <c r="E114" s="59"/>
      <c r="F114" s="59"/>
      <c r="G114" s="16">
        <v>30</v>
      </c>
      <c r="H114" s="16" t="s">
        <v>40</v>
      </c>
      <c r="I114" s="34">
        <v>350</v>
      </c>
    </row>
    <row r="115" spans="1:9" ht="14.1" customHeight="1" x14ac:dyDescent="0.2">
      <c r="A115" s="46" t="s">
        <v>51</v>
      </c>
      <c r="B115" s="16" t="s">
        <v>49</v>
      </c>
      <c r="C115" s="16">
        <v>135</v>
      </c>
      <c r="D115" s="60"/>
      <c r="E115" s="60"/>
      <c r="F115" s="60"/>
      <c r="G115" s="16">
        <v>22</v>
      </c>
      <c r="H115" s="16" t="s">
        <v>43</v>
      </c>
      <c r="I115" s="34">
        <v>350</v>
      </c>
    </row>
    <row r="116" spans="1:9" ht="14.1" customHeight="1" x14ac:dyDescent="0.2">
      <c r="A116" s="46" t="s">
        <v>51</v>
      </c>
      <c r="B116" s="16" t="s">
        <v>90</v>
      </c>
      <c r="C116" s="16">
        <v>135</v>
      </c>
      <c r="D116" s="60"/>
      <c r="E116" s="60"/>
      <c r="F116" s="60"/>
      <c r="G116" s="16">
        <v>22</v>
      </c>
      <c r="H116" s="16" t="s">
        <v>43</v>
      </c>
      <c r="I116" s="34">
        <v>240</v>
      </c>
    </row>
    <row r="117" spans="1:9" ht="14.1" customHeight="1" x14ac:dyDescent="0.2">
      <c r="A117" s="46" t="s">
        <v>156</v>
      </c>
      <c r="B117" s="16" t="s">
        <v>94</v>
      </c>
      <c r="C117" s="15">
        <v>100</v>
      </c>
      <c r="D117" s="59"/>
      <c r="E117" s="59"/>
      <c r="F117" s="59"/>
      <c r="G117" s="16">
        <v>20</v>
      </c>
      <c r="H117" s="16" t="s">
        <v>40</v>
      </c>
      <c r="I117" s="34">
        <v>300</v>
      </c>
    </row>
    <row r="118" spans="1:9" ht="14.1" customHeight="1" x14ac:dyDescent="0.2">
      <c r="A118" s="46" t="s">
        <v>51</v>
      </c>
      <c r="B118" s="16" t="s">
        <v>49</v>
      </c>
      <c r="C118" s="15">
        <v>105</v>
      </c>
      <c r="D118" s="59"/>
      <c r="E118" s="59"/>
      <c r="F118" s="59"/>
      <c r="G118" s="16">
        <v>22</v>
      </c>
      <c r="H118" s="16" t="s">
        <v>40</v>
      </c>
      <c r="I118" s="34">
        <v>310</v>
      </c>
    </row>
    <row r="119" spans="1:9" ht="14.1" customHeight="1" x14ac:dyDescent="0.2">
      <c r="A119" s="46" t="s">
        <v>51</v>
      </c>
      <c r="B119" s="16" t="s">
        <v>90</v>
      </c>
      <c r="C119" s="15">
        <v>105</v>
      </c>
      <c r="D119" s="59"/>
      <c r="E119" s="59"/>
      <c r="F119" s="59"/>
      <c r="G119" s="16">
        <v>22</v>
      </c>
      <c r="H119" s="16" t="s">
        <v>40</v>
      </c>
      <c r="I119" s="34">
        <v>230</v>
      </c>
    </row>
    <row r="120" spans="1:9" ht="14.1" customHeight="1" x14ac:dyDescent="0.2">
      <c r="A120" s="46" t="s">
        <v>182</v>
      </c>
      <c r="B120" s="16" t="s">
        <v>164</v>
      </c>
      <c r="C120" s="16" t="s">
        <v>52</v>
      </c>
      <c r="D120" s="60"/>
      <c r="E120" s="60"/>
      <c r="F120" s="60"/>
      <c r="G120" s="16">
        <v>22</v>
      </c>
      <c r="H120" s="16" t="s">
        <v>40</v>
      </c>
      <c r="I120" s="34">
        <v>700</v>
      </c>
    </row>
    <row r="121" spans="1:9" ht="14.1" customHeight="1" x14ac:dyDescent="0.2">
      <c r="A121" s="46" t="s">
        <v>53</v>
      </c>
      <c r="B121" s="16" t="s">
        <v>164</v>
      </c>
      <c r="C121" s="16" t="s">
        <v>178</v>
      </c>
      <c r="D121" s="60"/>
      <c r="E121" s="60"/>
      <c r="F121" s="60"/>
      <c r="G121" s="16" t="s">
        <v>55</v>
      </c>
      <c r="H121" s="16" t="s">
        <v>40</v>
      </c>
      <c r="I121" s="34">
        <v>500</v>
      </c>
    </row>
    <row r="122" spans="1:9" ht="14.1" customHeight="1" x14ac:dyDescent="0.2">
      <c r="A122" s="46" t="s">
        <v>184</v>
      </c>
      <c r="B122" s="16" t="s">
        <v>94</v>
      </c>
      <c r="C122" s="16" t="s">
        <v>180</v>
      </c>
      <c r="D122" s="60"/>
      <c r="E122" s="60"/>
      <c r="F122" s="60"/>
      <c r="G122" s="16" t="s">
        <v>55</v>
      </c>
      <c r="H122" s="16" t="s">
        <v>40</v>
      </c>
      <c r="I122" s="34">
        <v>750</v>
      </c>
    </row>
    <row r="123" spans="1:9" ht="14.1" customHeight="1" x14ac:dyDescent="0.2">
      <c r="A123" s="46" t="s">
        <v>185</v>
      </c>
      <c r="B123" s="16" t="s">
        <v>183</v>
      </c>
      <c r="C123" s="16" t="s">
        <v>54</v>
      </c>
      <c r="D123" s="60"/>
      <c r="E123" s="60"/>
      <c r="F123" s="60"/>
      <c r="G123" s="16" t="s">
        <v>55</v>
      </c>
      <c r="H123" s="16" t="s">
        <v>40</v>
      </c>
      <c r="I123" s="34">
        <v>250</v>
      </c>
    </row>
    <row r="124" spans="1:9" ht="14.1" customHeight="1" x14ac:dyDescent="0.2">
      <c r="A124" s="46" t="s">
        <v>101</v>
      </c>
      <c r="B124" s="15" t="s">
        <v>13</v>
      </c>
      <c r="C124" s="16" t="s">
        <v>54</v>
      </c>
      <c r="D124" s="60"/>
      <c r="E124" s="60"/>
      <c r="F124" s="60"/>
      <c r="G124" s="16" t="s">
        <v>55</v>
      </c>
      <c r="H124" s="16" t="s">
        <v>40</v>
      </c>
      <c r="I124" s="34">
        <v>500</v>
      </c>
    </row>
    <row r="125" spans="1:9" ht="14.1" customHeight="1" x14ac:dyDescent="0.2">
      <c r="A125" s="46" t="s">
        <v>176</v>
      </c>
      <c r="B125" s="15" t="s">
        <v>13</v>
      </c>
      <c r="C125" s="16" t="s">
        <v>54</v>
      </c>
      <c r="D125" s="60"/>
      <c r="E125" s="60"/>
      <c r="F125" s="60"/>
      <c r="G125" s="16" t="s">
        <v>55</v>
      </c>
      <c r="H125" s="16" t="s">
        <v>40</v>
      </c>
      <c r="I125" s="34">
        <v>220</v>
      </c>
    </row>
    <row r="126" spans="1:9" ht="14.1" customHeight="1" x14ac:dyDescent="0.2">
      <c r="A126" s="46" t="s">
        <v>226</v>
      </c>
      <c r="B126" s="15" t="s">
        <v>13</v>
      </c>
      <c r="C126" s="16" t="s">
        <v>54</v>
      </c>
      <c r="D126" s="60"/>
      <c r="E126" s="60"/>
      <c r="F126" s="60"/>
      <c r="G126" s="16" t="s">
        <v>55</v>
      </c>
      <c r="H126" s="16" t="s">
        <v>40</v>
      </c>
      <c r="I126" s="34">
        <v>300</v>
      </c>
    </row>
    <row r="127" spans="1:9" ht="14.1" customHeight="1" x14ac:dyDescent="0.2">
      <c r="A127" s="46" t="s">
        <v>166</v>
      </c>
      <c r="B127" s="15" t="s">
        <v>49</v>
      </c>
      <c r="C127" s="16" t="s">
        <v>151</v>
      </c>
      <c r="D127" s="60"/>
      <c r="E127" s="60"/>
      <c r="F127" s="60"/>
      <c r="G127" s="16">
        <v>40</v>
      </c>
      <c r="H127" s="16" t="s">
        <v>40</v>
      </c>
      <c r="I127" s="34">
        <v>420</v>
      </c>
    </row>
    <row r="128" spans="1:9" ht="14.1" customHeight="1" x14ac:dyDescent="0.2">
      <c r="A128" s="46" t="s">
        <v>166</v>
      </c>
      <c r="B128" s="16" t="s">
        <v>90</v>
      </c>
      <c r="C128" s="16" t="s">
        <v>151</v>
      </c>
      <c r="D128" s="60"/>
      <c r="E128" s="60"/>
      <c r="F128" s="60"/>
      <c r="G128" s="16">
        <v>40</v>
      </c>
      <c r="H128" s="16" t="s">
        <v>40</v>
      </c>
      <c r="I128" s="34">
        <v>330</v>
      </c>
    </row>
    <row r="129" spans="1:9" ht="14.1" customHeight="1" x14ac:dyDescent="0.2">
      <c r="A129" s="46" t="s">
        <v>166</v>
      </c>
      <c r="B129" s="15" t="s">
        <v>49</v>
      </c>
      <c r="C129" s="16" t="s">
        <v>151</v>
      </c>
      <c r="D129" s="60"/>
      <c r="E129" s="60"/>
      <c r="F129" s="60"/>
      <c r="G129" s="16">
        <v>32</v>
      </c>
      <c r="H129" s="16" t="s">
        <v>40</v>
      </c>
      <c r="I129" s="34">
        <v>340</v>
      </c>
    </row>
    <row r="130" spans="1:9" ht="14.1" customHeight="1" x14ac:dyDescent="0.2">
      <c r="A130" s="46" t="s">
        <v>166</v>
      </c>
      <c r="B130" s="16" t="s">
        <v>90</v>
      </c>
      <c r="C130" s="16" t="s">
        <v>151</v>
      </c>
      <c r="D130" s="60"/>
      <c r="E130" s="60"/>
      <c r="F130" s="60"/>
      <c r="G130" s="16">
        <v>32</v>
      </c>
      <c r="H130" s="16" t="s">
        <v>40</v>
      </c>
      <c r="I130" s="34">
        <v>280</v>
      </c>
    </row>
    <row r="131" spans="1:9" ht="14.1" customHeight="1" x14ac:dyDescent="0.2">
      <c r="A131" s="46" t="s">
        <v>56</v>
      </c>
      <c r="B131" s="15" t="s">
        <v>49</v>
      </c>
      <c r="C131" s="16" t="s">
        <v>151</v>
      </c>
      <c r="D131" s="60"/>
      <c r="E131" s="60"/>
      <c r="F131" s="60"/>
      <c r="G131" s="16">
        <v>40</v>
      </c>
      <c r="H131" s="16" t="s">
        <v>40</v>
      </c>
      <c r="I131" s="34">
        <v>390</v>
      </c>
    </row>
    <row r="132" spans="1:9" ht="14.1" customHeight="1" x14ac:dyDescent="0.2">
      <c r="A132" s="46" t="s">
        <v>56</v>
      </c>
      <c r="B132" s="16" t="s">
        <v>90</v>
      </c>
      <c r="C132" s="16" t="s">
        <v>151</v>
      </c>
      <c r="D132" s="60"/>
      <c r="E132" s="60"/>
      <c r="F132" s="60"/>
      <c r="G132" s="16">
        <v>40</v>
      </c>
      <c r="H132" s="16" t="s">
        <v>40</v>
      </c>
      <c r="I132" s="34">
        <v>330</v>
      </c>
    </row>
    <row r="133" spans="1:9" ht="14.1" customHeight="1" x14ac:dyDescent="0.2">
      <c r="A133" s="46" t="s">
        <v>56</v>
      </c>
      <c r="B133" s="15" t="s">
        <v>49</v>
      </c>
      <c r="C133" s="16" t="s">
        <v>151</v>
      </c>
      <c r="D133" s="60"/>
      <c r="E133" s="60"/>
      <c r="F133" s="60"/>
      <c r="G133" s="16">
        <v>32</v>
      </c>
      <c r="H133" s="16" t="s">
        <v>40</v>
      </c>
      <c r="I133" s="34">
        <v>340</v>
      </c>
    </row>
    <row r="134" spans="1:9" ht="14.1" customHeight="1" x14ac:dyDescent="0.2">
      <c r="A134" s="46" t="s">
        <v>56</v>
      </c>
      <c r="B134" s="16" t="s">
        <v>90</v>
      </c>
      <c r="C134" s="16" t="s">
        <v>151</v>
      </c>
      <c r="D134" s="60"/>
      <c r="E134" s="60"/>
      <c r="F134" s="60"/>
      <c r="G134" s="16">
        <v>32</v>
      </c>
      <c r="H134" s="16" t="s">
        <v>40</v>
      </c>
      <c r="I134" s="34">
        <v>280</v>
      </c>
    </row>
    <row r="135" spans="1:9" ht="14.1" customHeight="1" x14ac:dyDescent="0.2">
      <c r="A135" s="47" t="s">
        <v>197</v>
      </c>
      <c r="B135" s="15" t="s">
        <v>49</v>
      </c>
      <c r="C135" s="16">
        <v>110</v>
      </c>
      <c r="D135" s="60"/>
      <c r="E135" s="60"/>
      <c r="F135" s="60"/>
      <c r="G135" s="16">
        <v>20</v>
      </c>
      <c r="H135" s="16" t="s">
        <v>40</v>
      </c>
      <c r="I135" s="34">
        <v>290</v>
      </c>
    </row>
    <row r="136" spans="1:9" ht="14.1" customHeight="1" x14ac:dyDescent="0.2">
      <c r="A136" s="47" t="s">
        <v>197</v>
      </c>
      <c r="B136" s="15" t="s">
        <v>49</v>
      </c>
      <c r="C136" s="16">
        <v>135</v>
      </c>
      <c r="D136" s="60"/>
      <c r="E136" s="60"/>
      <c r="F136" s="60"/>
      <c r="G136" s="16">
        <v>20</v>
      </c>
      <c r="H136" s="16" t="s">
        <v>40</v>
      </c>
      <c r="I136" s="34">
        <v>290</v>
      </c>
    </row>
    <row r="137" spans="1:9" ht="14.1" customHeight="1" x14ac:dyDescent="0.2">
      <c r="A137" s="47" t="s">
        <v>197</v>
      </c>
      <c r="B137" s="45" t="s">
        <v>90</v>
      </c>
      <c r="C137" s="45" t="s">
        <v>192</v>
      </c>
      <c r="D137" s="60"/>
      <c r="E137" s="60"/>
      <c r="F137" s="60"/>
      <c r="G137" s="45">
        <v>20</v>
      </c>
      <c r="H137" s="45" t="s">
        <v>40</v>
      </c>
      <c r="I137" s="34">
        <v>230</v>
      </c>
    </row>
    <row r="138" spans="1:9" ht="14.1" customHeight="1" x14ac:dyDescent="0.2">
      <c r="A138" s="47" t="s">
        <v>57</v>
      </c>
      <c r="B138" s="15" t="s">
        <v>49</v>
      </c>
      <c r="C138" s="16">
        <v>180</v>
      </c>
      <c r="D138" s="60"/>
      <c r="E138" s="60"/>
      <c r="F138" s="60"/>
      <c r="G138" s="16">
        <v>22</v>
      </c>
      <c r="H138" s="16" t="s">
        <v>40</v>
      </c>
      <c r="I138" s="34">
        <v>370</v>
      </c>
    </row>
    <row r="139" spans="1:9" ht="14.1" customHeight="1" x14ac:dyDescent="0.2">
      <c r="A139" s="47" t="s">
        <v>57</v>
      </c>
      <c r="B139" s="16" t="s">
        <v>90</v>
      </c>
      <c r="C139" s="16">
        <v>180</v>
      </c>
      <c r="D139" s="60"/>
      <c r="E139" s="60"/>
      <c r="F139" s="60"/>
      <c r="G139" s="16">
        <v>22</v>
      </c>
      <c r="H139" s="16" t="s">
        <v>40</v>
      </c>
      <c r="I139" s="34">
        <v>270</v>
      </c>
    </row>
    <row r="140" spans="1:9" ht="14.1" customHeight="1" x14ac:dyDescent="0.2">
      <c r="A140" s="47" t="s">
        <v>57</v>
      </c>
      <c r="B140" s="15" t="s">
        <v>49</v>
      </c>
      <c r="C140" s="16">
        <v>135</v>
      </c>
      <c r="D140" s="60"/>
      <c r="E140" s="60"/>
      <c r="F140" s="60"/>
      <c r="G140" s="16">
        <v>22</v>
      </c>
      <c r="H140" s="16" t="s">
        <v>40</v>
      </c>
      <c r="I140" s="34">
        <v>290</v>
      </c>
    </row>
    <row r="141" spans="1:9" ht="14.1" customHeight="1" x14ac:dyDescent="0.2">
      <c r="A141" s="47" t="s">
        <v>57</v>
      </c>
      <c r="B141" s="16" t="s">
        <v>90</v>
      </c>
      <c r="C141" s="16">
        <v>135</v>
      </c>
      <c r="D141" s="60"/>
      <c r="E141" s="60"/>
      <c r="F141" s="60"/>
      <c r="G141" s="16">
        <v>22</v>
      </c>
      <c r="H141" s="16" t="s">
        <v>40</v>
      </c>
      <c r="I141" s="34">
        <v>230</v>
      </c>
    </row>
    <row r="142" spans="1:9" ht="14.1" customHeight="1" x14ac:dyDescent="0.2">
      <c r="A142" s="47" t="s">
        <v>57</v>
      </c>
      <c r="B142" s="15" t="s">
        <v>49</v>
      </c>
      <c r="C142" s="16">
        <v>105</v>
      </c>
      <c r="D142" s="60"/>
      <c r="E142" s="60"/>
      <c r="F142" s="60"/>
      <c r="G142" s="16">
        <v>22</v>
      </c>
      <c r="H142" s="16" t="s">
        <v>40</v>
      </c>
      <c r="I142" s="34">
        <v>300</v>
      </c>
    </row>
    <row r="143" spans="1:9" ht="14.1" customHeight="1" x14ac:dyDescent="0.2">
      <c r="A143" s="47" t="s">
        <v>57</v>
      </c>
      <c r="B143" s="16" t="s">
        <v>90</v>
      </c>
      <c r="C143" s="16">
        <v>105</v>
      </c>
      <c r="D143" s="60"/>
      <c r="E143" s="60"/>
      <c r="F143" s="60"/>
      <c r="G143" s="16">
        <v>22</v>
      </c>
      <c r="H143" s="16" t="s">
        <v>40</v>
      </c>
      <c r="I143" s="34">
        <v>230</v>
      </c>
    </row>
    <row r="144" spans="1:9" ht="14.1" customHeight="1" x14ac:dyDescent="0.2">
      <c r="A144" s="58" t="s">
        <v>155</v>
      </c>
      <c r="B144" s="59" t="s">
        <v>94</v>
      </c>
      <c r="C144" s="60" t="s">
        <v>213</v>
      </c>
      <c r="D144" s="60"/>
      <c r="E144" s="60"/>
      <c r="F144" s="60"/>
      <c r="G144" s="60">
        <v>20</v>
      </c>
      <c r="H144" s="60" t="s">
        <v>40</v>
      </c>
      <c r="I144" s="34">
        <v>300</v>
      </c>
    </row>
    <row r="145" spans="1:9" ht="14.1" customHeight="1" x14ac:dyDescent="0.2">
      <c r="A145" s="48" t="s">
        <v>57</v>
      </c>
      <c r="B145" s="5" t="s">
        <v>49</v>
      </c>
      <c r="C145" s="61">
        <v>135</v>
      </c>
      <c r="D145" s="61"/>
      <c r="E145" s="61"/>
      <c r="F145" s="61"/>
      <c r="G145" s="104">
        <v>32</v>
      </c>
      <c r="H145" s="61" t="s">
        <v>40</v>
      </c>
      <c r="I145" s="71">
        <v>310</v>
      </c>
    </row>
    <row r="146" spans="1:9" ht="14.1" customHeight="1" x14ac:dyDescent="0.2">
      <c r="A146" s="48" t="s">
        <v>57</v>
      </c>
      <c r="B146" s="61" t="s">
        <v>90</v>
      </c>
      <c r="C146" s="61">
        <v>135</v>
      </c>
      <c r="D146" s="61"/>
      <c r="E146" s="61"/>
      <c r="F146" s="61"/>
      <c r="G146" s="61">
        <v>32</v>
      </c>
      <c r="H146" s="61" t="s">
        <v>40</v>
      </c>
      <c r="I146" s="71">
        <v>280</v>
      </c>
    </row>
    <row r="147" spans="1:9" ht="14.1" customHeight="1" x14ac:dyDescent="0.2">
      <c r="A147" s="48" t="s">
        <v>57</v>
      </c>
      <c r="B147" s="5" t="s">
        <v>49</v>
      </c>
      <c r="C147" s="61">
        <v>180</v>
      </c>
      <c r="D147" s="61"/>
      <c r="E147" s="61"/>
      <c r="F147" s="61"/>
      <c r="G147" s="61">
        <v>32</v>
      </c>
      <c r="H147" s="61" t="s">
        <v>40</v>
      </c>
      <c r="I147" s="71">
        <v>380</v>
      </c>
    </row>
    <row r="148" spans="1:9" ht="14.1" customHeight="1" x14ac:dyDescent="0.2">
      <c r="A148" s="48" t="s">
        <v>57</v>
      </c>
      <c r="B148" s="61" t="s">
        <v>90</v>
      </c>
      <c r="C148" s="61">
        <v>180</v>
      </c>
      <c r="D148" s="61"/>
      <c r="E148" s="61"/>
      <c r="F148" s="61"/>
      <c r="G148" s="61">
        <v>32</v>
      </c>
      <c r="H148" s="61" t="s">
        <v>40</v>
      </c>
      <c r="I148" s="71">
        <v>310</v>
      </c>
    </row>
    <row r="149" spans="1:9" ht="14.1" customHeight="1" x14ac:dyDescent="0.2">
      <c r="A149" s="48" t="s">
        <v>273</v>
      </c>
      <c r="B149" s="61" t="s">
        <v>183</v>
      </c>
      <c r="C149" s="61" t="s">
        <v>13</v>
      </c>
      <c r="D149" s="61"/>
      <c r="E149" s="61"/>
      <c r="F149" s="61"/>
      <c r="G149" s="61" t="s">
        <v>13</v>
      </c>
      <c r="H149" s="61" t="s">
        <v>40</v>
      </c>
      <c r="I149" s="71">
        <v>500</v>
      </c>
    </row>
    <row r="150" spans="1:9" ht="14.1" customHeight="1" x14ac:dyDescent="0.2">
      <c r="A150" s="48" t="s">
        <v>273</v>
      </c>
      <c r="B150" s="61" t="s">
        <v>164</v>
      </c>
      <c r="C150" s="61" t="s">
        <v>13</v>
      </c>
      <c r="D150" s="61"/>
      <c r="E150" s="61"/>
      <c r="F150" s="61"/>
      <c r="G150" s="61" t="s">
        <v>13</v>
      </c>
      <c r="H150" s="61" t="s">
        <v>40</v>
      </c>
      <c r="I150" s="71">
        <v>700</v>
      </c>
    </row>
    <row r="151" spans="1:9" ht="14.1" customHeight="1" x14ac:dyDescent="0.2">
      <c r="A151" s="57" t="s">
        <v>29</v>
      </c>
      <c r="B151" s="68" t="s">
        <v>229</v>
      </c>
      <c r="C151" s="68" t="s">
        <v>0</v>
      </c>
      <c r="D151" s="68"/>
      <c r="E151" s="69"/>
      <c r="F151" s="70"/>
      <c r="G151" s="68" t="s">
        <v>286</v>
      </c>
      <c r="H151" s="236" t="s">
        <v>287</v>
      </c>
      <c r="I151" s="237"/>
    </row>
    <row r="152" spans="1:9" ht="14.1" customHeight="1" x14ac:dyDescent="0.25">
      <c r="A152" s="58" t="s">
        <v>208</v>
      </c>
      <c r="B152" s="60" t="s">
        <v>9</v>
      </c>
      <c r="C152" s="60" t="s">
        <v>2</v>
      </c>
      <c r="D152" s="60">
        <v>14</v>
      </c>
      <c r="E152" s="238">
        <v>9</v>
      </c>
      <c r="F152" s="239"/>
      <c r="G152" s="72">
        <f>D152*1.1</f>
        <v>15.400000000000002</v>
      </c>
      <c r="H152" s="234">
        <f>E152*1.1</f>
        <v>9.9</v>
      </c>
      <c r="I152" s="235"/>
    </row>
    <row r="153" spans="1:9" ht="14.1" customHeight="1" x14ac:dyDescent="0.25">
      <c r="A153" s="58" t="s">
        <v>207</v>
      </c>
      <c r="B153" s="60" t="s">
        <v>102</v>
      </c>
      <c r="C153" s="60" t="s">
        <v>2</v>
      </c>
      <c r="D153" s="60">
        <v>16</v>
      </c>
      <c r="E153" s="238">
        <v>12</v>
      </c>
      <c r="F153" s="239"/>
      <c r="G153" s="72">
        <f t="shared" ref="G153:G156" si="7">D153*1.1</f>
        <v>17.600000000000001</v>
      </c>
      <c r="H153" s="234">
        <f>E153*1.1</f>
        <v>13.200000000000001</v>
      </c>
      <c r="I153" s="235"/>
    </row>
    <row r="154" spans="1:9" ht="14.1" customHeight="1" x14ac:dyDescent="0.25">
      <c r="A154" s="58" t="s">
        <v>179</v>
      </c>
      <c r="B154" s="60" t="s">
        <v>15</v>
      </c>
      <c r="C154" s="60" t="s">
        <v>2</v>
      </c>
      <c r="D154" s="60">
        <v>23</v>
      </c>
      <c r="E154" s="238">
        <v>17</v>
      </c>
      <c r="F154" s="239"/>
      <c r="G154" s="72">
        <f t="shared" si="7"/>
        <v>25.3</v>
      </c>
      <c r="H154" s="234">
        <f>E154*1.1</f>
        <v>18.700000000000003</v>
      </c>
      <c r="I154" s="235"/>
    </row>
    <row r="155" spans="1:9" ht="14.1" customHeight="1" x14ac:dyDescent="0.25">
      <c r="A155" s="58" t="s">
        <v>179</v>
      </c>
      <c r="B155" s="60" t="s">
        <v>19</v>
      </c>
      <c r="C155" s="60" t="s">
        <v>2</v>
      </c>
      <c r="D155" s="60">
        <v>27</v>
      </c>
      <c r="E155" s="238">
        <v>21</v>
      </c>
      <c r="F155" s="239"/>
      <c r="G155" s="72">
        <f t="shared" si="7"/>
        <v>29.700000000000003</v>
      </c>
      <c r="H155" s="234">
        <f>E155*1.1</f>
        <v>23.1</v>
      </c>
      <c r="I155" s="235"/>
    </row>
    <row r="156" spans="1:9" ht="14.1" customHeight="1" x14ac:dyDescent="0.25">
      <c r="A156" s="58" t="s">
        <v>58</v>
      </c>
      <c r="B156" s="60" t="s">
        <v>9</v>
      </c>
      <c r="C156" s="60" t="s">
        <v>2</v>
      </c>
      <c r="D156" s="60">
        <v>20</v>
      </c>
      <c r="E156" s="238">
        <v>15</v>
      </c>
      <c r="F156" s="239"/>
      <c r="G156" s="72">
        <f t="shared" si="7"/>
        <v>22</v>
      </c>
      <c r="H156" s="234">
        <f>E156*1.1</f>
        <v>16.5</v>
      </c>
      <c r="I156" s="235"/>
    </row>
    <row r="157" spans="1:9" ht="14.1" customHeight="1" x14ac:dyDescent="0.2">
      <c r="A157" s="95"/>
      <c r="B157" s="44"/>
      <c r="C157" s="44"/>
      <c r="D157" s="44"/>
      <c r="E157" s="44"/>
      <c r="F157" s="44"/>
      <c r="G157" s="44"/>
      <c r="H157" s="44"/>
      <c r="I157" s="94"/>
    </row>
    <row r="158" spans="1:9" ht="14.1" customHeight="1" x14ac:dyDescent="0.2">
      <c r="A158" s="242" t="s">
        <v>228</v>
      </c>
      <c r="B158" s="242"/>
      <c r="C158" s="242"/>
      <c r="D158" s="242"/>
      <c r="E158" s="242"/>
      <c r="F158" s="242"/>
      <c r="G158" s="242"/>
      <c r="H158" s="242"/>
      <c r="I158" s="242"/>
    </row>
    <row r="159" spans="1:9" ht="20.100000000000001" customHeight="1" x14ac:dyDescent="0.2">
      <c r="A159" s="39"/>
      <c r="B159" s="40"/>
      <c r="C159" s="39"/>
      <c r="D159" s="39"/>
      <c r="E159" s="39"/>
      <c r="F159" s="39"/>
      <c r="G159" s="39"/>
      <c r="H159" s="39"/>
      <c r="I159" s="39"/>
    </row>
    <row r="162" spans="1:9" ht="15" x14ac:dyDescent="0.2">
      <c r="A162" s="44"/>
      <c r="B162" s="44"/>
      <c r="C162" s="44"/>
      <c r="D162" s="44"/>
      <c r="E162" s="44"/>
      <c r="F162" s="44"/>
      <c r="G162" s="44"/>
      <c r="H162" s="44"/>
      <c r="I162" s="44"/>
    </row>
    <row r="163" spans="1:9" x14ac:dyDescent="0.2">
      <c r="A163" s="242"/>
      <c r="B163" s="242"/>
      <c r="C163" s="242"/>
      <c r="D163" s="242"/>
      <c r="E163" s="242"/>
      <c r="F163" s="242"/>
      <c r="G163" s="242"/>
      <c r="H163" s="242"/>
      <c r="I163" s="242"/>
    </row>
    <row r="164" spans="1:9" x14ac:dyDescent="0.2">
      <c r="A164" s="39"/>
      <c r="B164" s="40"/>
      <c r="C164" s="39"/>
      <c r="D164" s="39"/>
      <c r="E164" s="39"/>
      <c r="F164" s="39"/>
      <c r="G164" s="39"/>
      <c r="H164" s="39"/>
      <c r="I164" s="39"/>
    </row>
  </sheetData>
  <mergeCells count="30">
    <mergeCell ref="A163:I163"/>
    <mergeCell ref="A158:I158"/>
    <mergeCell ref="B107:I107"/>
    <mergeCell ref="A105:I105"/>
    <mergeCell ref="B1:I1"/>
    <mergeCell ref="A2:I2"/>
    <mergeCell ref="A3:I3"/>
    <mergeCell ref="E153:F153"/>
    <mergeCell ref="E154:F154"/>
    <mergeCell ref="A4:I4"/>
    <mergeCell ref="B55:I55"/>
    <mergeCell ref="A56:I56"/>
    <mergeCell ref="A57:I57"/>
    <mergeCell ref="A53:I53"/>
    <mergeCell ref="H154:I154"/>
    <mergeCell ref="A108:I108"/>
    <mergeCell ref="A109:I109"/>
    <mergeCell ref="A110:I110"/>
    <mergeCell ref="A111:I111"/>
    <mergeCell ref="A5:I5"/>
    <mergeCell ref="A58:I58"/>
    <mergeCell ref="A59:I59"/>
    <mergeCell ref="H156:I156"/>
    <mergeCell ref="H151:I151"/>
    <mergeCell ref="E156:F156"/>
    <mergeCell ref="E155:F155"/>
    <mergeCell ref="E152:F152"/>
    <mergeCell ref="H152:I152"/>
    <mergeCell ref="H153:I153"/>
    <mergeCell ref="H155:I155"/>
  </mergeCells>
  <hyperlinks>
    <hyperlink ref="A53" r:id="rId1"/>
    <hyperlink ref="A158" r:id="rId2"/>
    <hyperlink ref="A105" r:id="rId3"/>
  </hyperlinks>
  <pageMargins left="0.70866141732283472" right="0.70866141732283472" top="0.35433070866141736" bottom="0.35433070866141736" header="0.31496062992125984" footer="0.31496062992125984"/>
  <pageSetup paperSize="9" orientation="portrait" r:id="rId4"/>
  <rowBreaks count="2" manualBreakCount="2">
    <brk id="54" max="8" man="1"/>
    <brk id="106" max="5" man="1"/>
  </rowBreaks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view="pageBreakPreview" topLeftCell="A10" zoomScale="130" zoomScaleNormal="100" zoomScaleSheetLayoutView="130" workbookViewId="0">
      <selection activeCell="K17" sqref="K17"/>
    </sheetView>
  </sheetViews>
  <sheetFormatPr defaultRowHeight="15" x14ac:dyDescent="0.25"/>
  <cols>
    <col min="1" max="1" width="21.140625" style="6" customWidth="1"/>
    <col min="2" max="2" width="10.85546875" style="6" customWidth="1"/>
    <col min="3" max="3" width="18.28515625" style="6" customWidth="1"/>
    <col min="4" max="4" width="13.7109375" style="6" customWidth="1"/>
    <col min="5" max="5" width="13" style="6" customWidth="1"/>
    <col min="6" max="6" width="14.140625" style="6" customWidth="1"/>
    <col min="7" max="16384" width="9.140625" style="6"/>
  </cols>
  <sheetData>
    <row r="1" spans="1:6" ht="20.100000000000001" customHeight="1" x14ac:dyDescent="0.35">
      <c r="A1" s="20"/>
      <c r="B1" s="21"/>
      <c r="C1" s="22"/>
      <c r="D1" s="22"/>
      <c r="E1" s="23"/>
      <c r="F1" s="23"/>
    </row>
    <row r="2" spans="1:6" ht="34.5" customHeight="1" x14ac:dyDescent="0.25">
      <c r="A2" s="285" t="s">
        <v>269</v>
      </c>
      <c r="B2" s="285"/>
      <c r="C2" s="285"/>
      <c r="D2" s="285"/>
      <c r="E2" s="285"/>
      <c r="F2" s="285"/>
    </row>
    <row r="3" spans="1:6" ht="15" customHeight="1" x14ac:dyDescent="0.25">
      <c r="A3" s="289" t="s">
        <v>265</v>
      </c>
      <c r="B3" s="289"/>
      <c r="C3" s="289"/>
      <c r="D3" s="289"/>
      <c r="E3" s="289"/>
      <c r="F3" s="289"/>
    </row>
    <row r="4" spans="1:6" ht="15" customHeight="1" x14ac:dyDescent="0.25">
      <c r="A4" s="288" t="s">
        <v>266</v>
      </c>
      <c r="B4" s="288"/>
      <c r="C4" s="288"/>
      <c r="D4" s="288"/>
      <c r="E4" s="288"/>
      <c r="F4" s="288"/>
    </row>
    <row r="5" spans="1:6" ht="15" customHeight="1" thickBot="1" x14ac:dyDescent="0.3">
      <c r="A5" s="241" t="s">
        <v>270</v>
      </c>
      <c r="B5" s="241"/>
      <c r="C5" s="241"/>
      <c r="D5" s="241"/>
      <c r="E5" s="241"/>
      <c r="F5" s="241"/>
    </row>
    <row r="6" spans="1:6" ht="13.5" customHeight="1" thickTop="1" x14ac:dyDescent="0.25">
      <c r="A6" s="2"/>
      <c r="B6" s="4"/>
      <c r="C6" s="7"/>
      <c r="D6" s="7"/>
      <c r="F6" s="8"/>
    </row>
    <row r="7" spans="1:6" ht="13.5" customHeight="1" x14ac:dyDescent="0.25">
      <c r="A7" s="286"/>
      <c r="B7" s="286"/>
      <c r="C7" s="286"/>
      <c r="D7" s="286"/>
      <c r="E7" s="286"/>
      <c r="F7" s="286"/>
    </row>
    <row r="8" spans="1:6" ht="4.5" customHeight="1" x14ac:dyDescent="0.25">
      <c r="A8" s="287"/>
      <c r="B8" s="287"/>
      <c r="C8" s="287"/>
      <c r="D8" s="287"/>
      <c r="E8" s="287"/>
      <c r="F8" s="287"/>
    </row>
    <row r="9" spans="1:6" ht="20.100000000000001" customHeight="1" x14ac:dyDescent="0.25">
      <c r="A9" s="68" t="s">
        <v>29</v>
      </c>
      <c r="B9" s="68" t="s">
        <v>36</v>
      </c>
      <c r="C9" s="68" t="s">
        <v>64</v>
      </c>
      <c r="D9" s="68" t="s">
        <v>65</v>
      </c>
      <c r="E9" s="68" t="s">
        <v>0</v>
      </c>
      <c r="F9" s="68" t="s">
        <v>66</v>
      </c>
    </row>
    <row r="10" spans="1:6" ht="18" customHeight="1" x14ac:dyDescent="0.25">
      <c r="A10" s="26" t="s">
        <v>67</v>
      </c>
      <c r="B10" s="5">
        <v>0</v>
      </c>
      <c r="C10" s="13" t="s">
        <v>68</v>
      </c>
      <c r="D10" s="13" t="s">
        <v>93</v>
      </c>
      <c r="E10" s="13" t="s">
        <v>25</v>
      </c>
      <c r="F10" s="90">
        <v>8500</v>
      </c>
    </row>
    <row r="11" spans="1:6" ht="18" customHeight="1" x14ac:dyDescent="0.25">
      <c r="A11" s="26" t="s">
        <v>67</v>
      </c>
      <c r="B11" s="5">
        <v>1</v>
      </c>
      <c r="C11" s="13" t="s">
        <v>68</v>
      </c>
      <c r="D11" s="13" t="s">
        <v>93</v>
      </c>
      <c r="E11" s="13" t="s">
        <v>25</v>
      </c>
      <c r="F11" s="90">
        <v>7000</v>
      </c>
    </row>
    <row r="12" spans="1:6" ht="18" customHeight="1" x14ac:dyDescent="0.25">
      <c r="A12" s="26" t="s">
        <v>67</v>
      </c>
      <c r="B12" s="281" t="s">
        <v>174</v>
      </c>
      <c r="C12" s="281"/>
      <c r="D12" s="13" t="s">
        <v>93</v>
      </c>
      <c r="E12" s="13" t="s">
        <v>25</v>
      </c>
      <c r="F12" s="90">
        <v>6000</v>
      </c>
    </row>
    <row r="13" spans="1:6" ht="18" customHeight="1" x14ac:dyDescent="0.25">
      <c r="A13" s="26" t="s">
        <v>67</v>
      </c>
      <c r="B13" s="5">
        <v>2</v>
      </c>
      <c r="C13" s="13" t="s">
        <v>68</v>
      </c>
      <c r="D13" s="13" t="s">
        <v>93</v>
      </c>
      <c r="E13" s="13" t="s">
        <v>25</v>
      </c>
      <c r="F13" s="90">
        <v>4700</v>
      </c>
    </row>
    <row r="14" spans="1:6" ht="18" customHeight="1" x14ac:dyDescent="0.25">
      <c r="A14" s="26" t="s">
        <v>69</v>
      </c>
      <c r="B14" s="5">
        <v>0</v>
      </c>
      <c r="C14" s="13" t="s">
        <v>68</v>
      </c>
      <c r="D14" s="13" t="s">
        <v>93</v>
      </c>
      <c r="E14" s="13" t="s">
        <v>25</v>
      </c>
      <c r="F14" s="90">
        <v>8500</v>
      </c>
    </row>
    <row r="15" spans="1:6" ht="18" customHeight="1" x14ac:dyDescent="0.25">
      <c r="A15" s="26" t="s">
        <v>69</v>
      </c>
      <c r="B15" s="5">
        <v>1</v>
      </c>
      <c r="C15" s="13" t="s">
        <v>68</v>
      </c>
      <c r="D15" s="13" t="s">
        <v>93</v>
      </c>
      <c r="E15" s="13" t="s">
        <v>25</v>
      </c>
      <c r="F15" s="90">
        <v>7000</v>
      </c>
    </row>
    <row r="16" spans="1:6" ht="18" customHeight="1" x14ac:dyDescent="0.25">
      <c r="A16" s="26" t="s">
        <v>69</v>
      </c>
      <c r="B16" s="281" t="s">
        <v>174</v>
      </c>
      <c r="C16" s="281"/>
      <c r="D16" s="13" t="s">
        <v>93</v>
      </c>
      <c r="E16" s="13" t="s">
        <v>25</v>
      </c>
      <c r="F16" s="90">
        <v>6000</v>
      </c>
    </row>
    <row r="17" spans="1:6" ht="18" customHeight="1" x14ac:dyDescent="0.25">
      <c r="A17" s="26" t="s">
        <v>69</v>
      </c>
      <c r="B17" s="5">
        <v>2</v>
      </c>
      <c r="C17" s="13" t="s">
        <v>68</v>
      </c>
      <c r="D17" s="13" t="s">
        <v>93</v>
      </c>
      <c r="E17" s="13" t="s">
        <v>25</v>
      </c>
      <c r="F17" s="90">
        <v>4700</v>
      </c>
    </row>
    <row r="18" spans="1:6" ht="18" customHeight="1" x14ac:dyDescent="0.25">
      <c r="A18" s="26" t="s">
        <v>92</v>
      </c>
      <c r="B18" s="5">
        <v>0</v>
      </c>
      <c r="C18" s="13" t="s">
        <v>68</v>
      </c>
      <c r="D18" s="13" t="s">
        <v>93</v>
      </c>
      <c r="E18" s="13" t="s">
        <v>25</v>
      </c>
      <c r="F18" s="90">
        <v>14000</v>
      </c>
    </row>
    <row r="19" spans="1:6" ht="18" customHeight="1" x14ac:dyDescent="0.25">
      <c r="A19" s="26" t="s">
        <v>92</v>
      </c>
      <c r="B19" s="5">
        <v>1</v>
      </c>
      <c r="C19" s="13" t="s">
        <v>68</v>
      </c>
      <c r="D19" s="13" t="s">
        <v>93</v>
      </c>
      <c r="E19" s="13" t="s">
        <v>25</v>
      </c>
      <c r="F19" s="90">
        <v>11500</v>
      </c>
    </row>
    <row r="20" spans="1:6" ht="18" customHeight="1" x14ac:dyDescent="0.25">
      <c r="A20" s="26" t="s">
        <v>92</v>
      </c>
      <c r="B20" s="281" t="s">
        <v>174</v>
      </c>
      <c r="C20" s="281"/>
      <c r="D20" s="13" t="s">
        <v>93</v>
      </c>
      <c r="E20" s="13" t="s">
        <v>25</v>
      </c>
      <c r="F20" s="90">
        <v>9000</v>
      </c>
    </row>
    <row r="21" spans="1:6" ht="18" customHeight="1" x14ac:dyDescent="0.25">
      <c r="A21" s="26" t="s">
        <v>92</v>
      </c>
      <c r="B21" s="5">
        <v>2</v>
      </c>
      <c r="C21" s="13" t="s">
        <v>68</v>
      </c>
      <c r="D21" s="13" t="s">
        <v>93</v>
      </c>
      <c r="E21" s="13" t="s">
        <v>25</v>
      </c>
      <c r="F21" s="90">
        <v>8000</v>
      </c>
    </row>
    <row r="22" spans="1:6" ht="18" customHeight="1" x14ac:dyDescent="0.25">
      <c r="A22" s="26" t="s">
        <v>70</v>
      </c>
      <c r="B22" s="5">
        <v>0</v>
      </c>
      <c r="C22" s="13" t="s">
        <v>68</v>
      </c>
      <c r="D22" s="13" t="s">
        <v>93</v>
      </c>
      <c r="E22" s="13" t="s">
        <v>25</v>
      </c>
      <c r="F22" s="90">
        <v>22500</v>
      </c>
    </row>
    <row r="23" spans="1:6" ht="18" customHeight="1" x14ac:dyDescent="0.25">
      <c r="A23" s="26" t="s">
        <v>70</v>
      </c>
      <c r="B23" s="5">
        <v>1</v>
      </c>
      <c r="C23" s="13" t="s">
        <v>68</v>
      </c>
      <c r="D23" s="13" t="s">
        <v>93</v>
      </c>
      <c r="E23" s="13" t="s">
        <v>25</v>
      </c>
      <c r="F23" s="90">
        <v>19000</v>
      </c>
    </row>
    <row r="24" spans="1:6" ht="18" customHeight="1" x14ac:dyDescent="0.25">
      <c r="A24" s="26" t="s">
        <v>70</v>
      </c>
      <c r="B24" s="281" t="s">
        <v>174</v>
      </c>
      <c r="C24" s="281"/>
      <c r="D24" s="13" t="s">
        <v>93</v>
      </c>
      <c r="E24" s="13" t="s">
        <v>25</v>
      </c>
      <c r="F24" s="90">
        <v>16500</v>
      </c>
    </row>
    <row r="25" spans="1:6" ht="18" customHeight="1" x14ac:dyDescent="0.25">
      <c r="A25" s="26" t="s">
        <v>70</v>
      </c>
      <c r="B25" s="5">
        <v>2</v>
      </c>
      <c r="C25" s="13" t="s">
        <v>68</v>
      </c>
      <c r="D25" s="13" t="s">
        <v>93</v>
      </c>
      <c r="E25" s="13" t="s">
        <v>25</v>
      </c>
      <c r="F25" s="90">
        <v>13500</v>
      </c>
    </row>
    <row r="26" spans="1:6" ht="18" customHeight="1" x14ac:dyDescent="0.25">
      <c r="A26" s="26" t="s">
        <v>71</v>
      </c>
      <c r="B26" s="5">
        <v>0</v>
      </c>
      <c r="C26" s="13" t="s">
        <v>68</v>
      </c>
      <c r="D26" s="13" t="s">
        <v>93</v>
      </c>
      <c r="E26" s="13" t="s">
        <v>25</v>
      </c>
      <c r="F26" s="90">
        <v>8700</v>
      </c>
    </row>
    <row r="27" spans="1:6" ht="18" customHeight="1" x14ac:dyDescent="0.25">
      <c r="A27" s="26" t="s">
        <v>71</v>
      </c>
      <c r="B27" s="5">
        <v>1</v>
      </c>
      <c r="C27" s="13" t="s">
        <v>68</v>
      </c>
      <c r="D27" s="13" t="s">
        <v>93</v>
      </c>
      <c r="E27" s="13" t="s">
        <v>25</v>
      </c>
      <c r="F27" s="90">
        <v>6900</v>
      </c>
    </row>
    <row r="28" spans="1:6" ht="18" customHeight="1" x14ac:dyDescent="0.25">
      <c r="A28" s="26" t="s">
        <v>71</v>
      </c>
      <c r="B28" s="281" t="s">
        <v>173</v>
      </c>
      <c r="C28" s="281"/>
      <c r="D28" s="13" t="s">
        <v>93</v>
      </c>
      <c r="E28" s="13" t="s">
        <v>25</v>
      </c>
      <c r="F28" s="90">
        <v>6000</v>
      </c>
    </row>
    <row r="29" spans="1:6" ht="18" customHeight="1" x14ac:dyDescent="0.25">
      <c r="A29" s="26" t="s">
        <v>71</v>
      </c>
      <c r="B29" s="5">
        <v>2</v>
      </c>
      <c r="C29" s="13" t="s">
        <v>68</v>
      </c>
      <c r="D29" s="13" t="s">
        <v>153</v>
      </c>
      <c r="E29" s="13" t="s">
        <v>25</v>
      </c>
      <c r="F29" s="90">
        <v>4700</v>
      </c>
    </row>
    <row r="30" spans="1:6" ht="18" customHeight="1" x14ac:dyDescent="0.25">
      <c r="A30" s="26" t="s">
        <v>71</v>
      </c>
      <c r="B30" s="5">
        <v>2</v>
      </c>
      <c r="C30" s="13" t="s">
        <v>120</v>
      </c>
      <c r="D30" s="13" t="s">
        <v>152</v>
      </c>
      <c r="E30" s="13" t="s">
        <v>25</v>
      </c>
      <c r="F30" s="90">
        <v>5000</v>
      </c>
    </row>
    <row r="31" spans="1:6" ht="18" customHeight="1" x14ac:dyDescent="0.25">
      <c r="A31" s="26" t="s">
        <v>71</v>
      </c>
      <c r="B31" s="5">
        <v>2</v>
      </c>
      <c r="C31" s="13" t="s">
        <v>121</v>
      </c>
      <c r="D31" s="13" t="s">
        <v>152</v>
      </c>
      <c r="E31" s="13" t="s">
        <v>25</v>
      </c>
      <c r="F31" s="90">
        <v>6200</v>
      </c>
    </row>
    <row r="32" spans="1:6" ht="18" customHeight="1" x14ac:dyDescent="0.25">
      <c r="A32" s="26" t="s">
        <v>71</v>
      </c>
      <c r="B32" s="282" t="s">
        <v>75</v>
      </c>
      <c r="C32" s="13" t="s">
        <v>120</v>
      </c>
      <c r="D32" s="13" t="s">
        <v>160</v>
      </c>
      <c r="E32" s="13" t="s">
        <v>25</v>
      </c>
      <c r="F32" s="90">
        <v>7700</v>
      </c>
    </row>
    <row r="33" spans="1:7" ht="18" customHeight="1" x14ac:dyDescent="0.25">
      <c r="A33" s="26" t="s">
        <v>71</v>
      </c>
      <c r="B33" s="283"/>
      <c r="C33" s="13" t="s">
        <v>120</v>
      </c>
      <c r="D33" s="13" t="s">
        <v>199</v>
      </c>
      <c r="E33" s="13" t="s">
        <v>25</v>
      </c>
      <c r="F33" s="90">
        <v>6600</v>
      </c>
    </row>
    <row r="34" spans="1:7" ht="18" customHeight="1" x14ac:dyDescent="0.25">
      <c r="A34" s="26" t="s">
        <v>71</v>
      </c>
      <c r="B34" s="284"/>
      <c r="C34" s="13" t="s">
        <v>120</v>
      </c>
      <c r="D34" s="13" t="s">
        <v>198</v>
      </c>
      <c r="E34" s="13" t="s">
        <v>25</v>
      </c>
      <c r="F34" s="90">
        <v>6100</v>
      </c>
    </row>
    <row r="35" spans="1:7" x14ac:dyDescent="0.25">
      <c r="A35" s="27"/>
      <c r="B35" s="27"/>
      <c r="C35" s="27"/>
      <c r="D35" s="27"/>
      <c r="E35" s="27"/>
      <c r="F35" s="27"/>
    </row>
    <row r="36" spans="1:7" x14ac:dyDescent="0.25">
      <c r="A36" s="279" t="s">
        <v>114</v>
      </c>
      <c r="B36" s="279"/>
      <c r="C36" s="279"/>
      <c r="D36" s="279"/>
      <c r="E36" s="279"/>
      <c r="F36" s="279"/>
    </row>
    <row r="37" spans="1:7" ht="28.5" customHeight="1" x14ac:dyDescent="0.25">
      <c r="A37" s="280" t="s">
        <v>228</v>
      </c>
      <c r="B37" s="280"/>
      <c r="C37" s="280"/>
      <c r="D37" s="280"/>
      <c r="E37" s="280"/>
      <c r="F37" s="280"/>
      <c r="G37" s="3"/>
    </row>
    <row r="38" spans="1:7" s="25" customFormat="1" ht="20.100000000000001" customHeight="1" x14ac:dyDescent="0.25">
      <c r="A38" s="24"/>
      <c r="B38" s="24"/>
      <c r="C38" s="24"/>
      <c r="D38" s="24"/>
      <c r="E38" s="24"/>
      <c r="F38" s="24"/>
      <c r="G38" s="18"/>
    </row>
    <row r="39" spans="1:7" x14ac:dyDescent="0.25">
      <c r="A39" s="278"/>
      <c r="B39" s="278"/>
      <c r="C39" s="278"/>
      <c r="D39" s="278"/>
      <c r="E39" s="278"/>
      <c r="F39" s="11"/>
      <c r="G39" s="3"/>
    </row>
    <row r="40" spans="1:7" x14ac:dyDescent="0.25">
      <c r="A40" s="11"/>
      <c r="B40" s="11"/>
      <c r="C40" s="11"/>
      <c r="D40" s="11"/>
      <c r="E40" s="11"/>
      <c r="F40" s="11"/>
      <c r="G40" s="3"/>
    </row>
    <row r="41" spans="1:7" x14ac:dyDescent="0.25">
      <c r="A41" s="11"/>
      <c r="B41" s="11"/>
      <c r="C41" s="11"/>
      <c r="D41" s="11"/>
      <c r="E41" s="11"/>
      <c r="F41" s="11"/>
    </row>
    <row r="42" spans="1:7" x14ac:dyDescent="0.25">
      <c r="A42" s="278"/>
      <c r="B42" s="278"/>
      <c r="C42" s="278"/>
      <c r="D42" s="278"/>
      <c r="E42" s="278"/>
      <c r="F42" s="11"/>
    </row>
    <row r="43" spans="1:7" x14ac:dyDescent="0.25">
      <c r="A43" s="278"/>
      <c r="B43" s="278"/>
      <c r="C43" s="278"/>
      <c r="D43" s="278"/>
      <c r="E43" s="278"/>
      <c r="F43" s="11"/>
    </row>
    <row r="44" spans="1:7" x14ac:dyDescent="0.25">
      <c r="A44" s="3"/>
      <c r="B44" s="3"/>
      <c r="C44" s="3"/>
      <c r="D44" s="3"/>
      <c r="E44" s="3"/>
      <c r="F44" s="3"/>
    </row>
  </sheetData>
  <mergeCells count="16">
    <mergeCell ref="A2:F2"/>
    <mergeCell ref="A7:F8"/>
    <mergeCell ref="A5:F5"/>
    <mergeCell ref="A4:F4"/>
    <mergeCell ref="A3:F3"/>
    <mergeCell ref="B24:C24"/>
    <mergeCell ref="B12:C12"/>
    <mergeCell ref="B16:C16"/>
    <mergeCell ref="B20:C20"/>
    <mergeCell ref="B32:B34"/>
    <mergeCell ref="B28:C28"/>
    <mergeCell ref="A43:E43"/>
    <mergeCell ref="A36:F36"/>
    <mergeCell ref="A42:E42"/>
    <mergeCell ref="A39:E39"/>
    <mergeCell ref="A37:F37"/>
  </mergeCells>
  <hyperlinks>
    <hyperlink ref="A37" r:id="rId1"/>
  </hyperlinks>
  <pageMargins left="0.39370078740157483" right="0.39370078740157483" top="0.55118110236220474" bottom="0.15748031496062992" header="0.31496062992125984" footer="0.31496062992125984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workbookViewId="0">
      <selection activeCell="D24" sqref="D24"/>
    </sheetView>
  </sheetViews>
  <sheetFormatPr defaultRowHeight="15" x14ac:dyDescent="0.25"/>
  <cols>
    <col min="1" max="1" width="4.140625" customWidth="1"/>
    <col min="2" max="2" width="30" customWidth="1"/>
    <col min="3" max="3" width="15.28515625" customWidth="1"/>
    <col min="4" max="4" width="17.7109375" customWidth="1"/>
    <col min="5" max="5" width="29" customWidth="1"/>
  </cols>
  <sheetData>
    <row r="1" spans="1:5" ht="20.100000000000001" customHeight="1" x14ac:dyDescent="0.25">
      <c r="A1" s="18"/>
      <c r="B1" s="18"/>
      <c r="C1" s="18"/>
      <c r="D1" s="18"/>
      <c r="E1" s="49"/>
    </row>
    <row r="2" spans="1:5" ht="70.5" customHeight="1" x14ac:dyDescent="0.25">
      <c r="A2" s="292" t="s">
        <v>311</v>
      </c>
      <c r="B2" s="292"/>
      <c r="C2" s="293"/>
      <c r="D2" s="293"/>
      <c r="E2" s="294"/>
    </row>
    <row r="3" spans="1:5" ht="15" customHeight="1" x14ac:dyDescent="0.25">
      <c r="A3" s="295" t="s">
        <v>265</v>
      </c>
      <c r="B3" s="295"/>
      <c r="C3" s="296"/>
      <c r="D3" s="296"/>
      <c r="E3" s="297"/>
    </row>
    <row r="4" spans="1:5" ht="15" customHeight="1" x14ac:dyDescent="0.25">
      <c r="A4" s="298" t="s">
        <v>266</v>
      </c>
      <c r="B4" s="298"/>
      <c r="C4" s="299"/>
      <c r="D4" s="299"/>
      <c r="E4" s="300"/>
    </row>
    <row r="5" spans="1:5" ht="15" customHeight="1" thickBot="1" x14ac:dyDescent="0.3">
      <c r="A5" s="301" t="s">
        <v>270</v>
      </c>
      <c r="B5" s="301"/>
      <c r="C5" s="302"/>
      <c r="D5" s="302"/>
      <c r="E5" s="303"/>
    </row>
    <row r="6" spans="1:5" ht="15" customHeight="1" thickTop="1" x14ac:dyDescent="0.25">
      <c r="A6" s="76"/>
      <c r="B6" s="76"/>
      <c r="C6" s="77"/>
      <c r="D6" s="77"/>
      <c r="E6" s="78"/>
    </row>
    <row r="7" spans="1:5" ht="15" customHeight="1" x14ac:dyDescent="0.25">
      <c r="A7" s="76"/>
      <c r="B7" s="76"/>
      <c r="C7" s="77"/>
      <c r="D7" s="77"/>
      <c r="E7" s="78"/>
    </row>
    <row r="8" spans="1:5" ht="23.25" customHeight="1" x14ac:dyDescent="0.25">
      <c r="A8" s="304" t="s">
        <v>233</v>
      </c>
      <c r="B8" s="304" t="s">
        <v>234</v>
      </c>
      <c r="C8" s="304" t="s">
        <v>235</v>
      </c>
      <c r="D8" s="304" t="s">
        <v>240</v>
      </c>
      <c r="E8" s="305" t="s">
        <v>527</v>
      </c>
    </row>
    <row r="9" spans="1:5" ht="25.5" customHeight="1" x14ac:dyDescent="0.25">
      <c r="A9" s="304"/>
      <c r="B9" s="304"/>
      <c r="C9" s="304"/>
      <c r="D9" s="304"/>
      <c r="E9" s="306"/>
    </row>
    <row r="10" spans="1:5" ht="28.5" customHeight="1" x14ac:dyDescent="0.25">
      <c r="A10" s="50">
        <v>1</v>
      </c>
      <c r="B10" s="51" t="s">
        <v>238</v>
      </c>
      <c r="C10" s="50" t="s">
        <v>237</v>
      </c>
      <c r="D10" s="52">
        <v>3300</v>
      </c>
      <c r="E10" s="52">
        <v>3800</v>
      </c>
    </row>
    <row r="11" spans="1:5" ht="28.5" customHeight="1" x14ac:dyDescent="0.25">
      <c r="A11" s="50">
        <v>2</v>
      </c>
      <c r="B11" s="51" t="s">
        <v>239</v>
      </c>
      <c r="C11" s="50" t="s">
        <v>237</v>
      </c>
      <c r="D11" s="52">
        <v>3400</v>
      </c>
      <c r="E11" s="52">
        <v>4000</v>
      </c>
    </row>
    <row r="12" spans="1:5" ht="30" customHeight="1" x14ac:dyDescent="0.25">
      <c r="A12" s="50">
        <v>3</v>
      </c>
      <c r="B12" s="51" t="s">
        <v>236</v>
      </c>
      <c r="C12" s="50" t="s">
        <v>237</v>
      </c>
      <c r="D12" s="52"/>
      <c r="E12" s="52">
        <v>2400</v>
      </c>
    </row>
    <row r="13" spans="1:5" ht="15" customHeight="1" x14ac:dyDescent="0.25">
      <c r="A13" s="79"/>
      <c r="B13" s="80"/>
      <c r="C13" s="79"/>
      <c r="D13" s="81"/>
      <c r="E13" s="81"/>
    </row>
    <row r="14" spans="1:5" ht="15.75" customHeight="1" x14ac:dyDescent="0.25">
      <c r="A14" s="290" t="s">
        <v>228</v>
      </c>
      <c r="B14" s="291"/>
      <c r="C14" s="291"/>
      <c r="D14" s="291"/>
      <c r="E14" s="291"/>
    </row>
    <row r="15" spans="1:5" ht="20.100000000000001" customHeight="1" x14ac:dyDescent="0.25">
      <c r="A15" s="25"/>
      <c r="B15" s="25"/>
      <c r="C15" s="25"/>
      <c r="D15" s="25"/>
      <c r="E15" s="25"/>
    </row>
  </sheetData>
  <mergeCells count="10">
    <mergeCell ref="A14:E14"/>
    <mergeCell ref="A2:E2"/>
    <mergeCell ref="A3:E3"/>
    <mergeCell ref="A4:E4"/>
    <mergeCell ref="A5:E5"/>
    <mergeCell ref="A8:A9"/>
    <mergeCell ref="B8:B9"/>
    <mergeCell ref="C8:C9"/>
    <mergeCell ref="D8:D9"/>
    <mergeCell ref="E8:E9"/>
  </mergeCells>
  <hyperlinks>
    <hyperlink ref="A14" r:id="rId1"/>
  </hyperlinks>
  <pageMargins left="0.25" right="0.25" top="0.75" bottom="0.75" header="0.3" footer="0.3"/>
  <pageSetup paperSize="9"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6"/>
  <sheetViews>
    <sheetView workbookViewId="0">
      <selection activeCell="C7" sqref="C7:C8"/>
    </sheetView>
  </sheetViews>
  <sheetFormatPr defaultRowHeight="15" x14ac:dyDescent="0.25"/>
  <cols>
    <col min="1" max="1" width="20.85546875" bestFit="1" customWidth="1"/>
    <col min="2" max="2" width="33.140625" customWidth="1"/>
    <col min="3" max="3" width="19.5703125" customWidth="1"/>
    <col min="7" max="8" width="9.140625" customWidth="1"/>
  </cols>
  <sheetData>
    <row r="1" spans="1:4" ht="23.25" x14ac:dyDescent="0.25">
      <c r="A1" s="169"/>
      <c r="B1" s="21"/>
      <c r="C1" s="22"/>
      <c r="D1" s="22"/>
    </row>
    <row r="2" spans="1:4" ht="36" customHeight="1" x14ac:dyDescent="0.25">
      <c r="A2" s="285" t="s">
        <v>530</v>
      </c>
      <c r="B2" s="285"/>
      <c r="C2" s="285"/>
      <c r="D2" s="285"/>
    </row>
    <row r="3" spans="1:4" ht="21.75" customHeight="1" x14ac:dyDescent="0.25">
      <c r="A3" s="289" t="s">
        <v>265</v>
      </c>
      <c r="B3" s="289"/>
      <c r="C3" s="289"/>
      <c r="D3" s="289"/>
    </row>
    <row r="4" spans="1:4" ht="15" customHeight="1" x14ac:dyDescent="0.25">
      <c r="A4" s="288" t="s">
        <v>266</v>
      </c>
      <c r="B4" s="288"/>
      <c r="C4" s="288"/>
      <c r="D4" s="288"/>
    </row>
    <row r="5" spans="1:4" ht="15" customHeight="1" thickBot="1" x14ac:dyDescent="0.3">
      <c r="A5" s="310" t="s">
        <v>270</v>
      </c>
      <c r="B5" s="310"/>
      <c r="C5" s="310"/>
      <c r="D5" s="310"/>
    </row>
    <row r="6" spans="1:4" ht="27.75" customHeight="1" thickTop="1" x14ac:dyDescent="0.25">
      <c r="A6" s="348" t="s">
        <v>509</v>
      </c>
      <c r="B6" s="348"/>
      <c r="C6" s="348"/>
      <c r="D6" s="348"/>
    </row>
    <row r="7" spans="1:4" x14ac:dyDescent="0.25">
      <c r="A7" s="349" t="s">
        <v>29</v>
      </c>
      <c r="B7" s="336" t="s">
        <v>528</v>
      </c>
      <c r="C7" s="349" t="s">
        <v>36</v>
      </c>
      <c r="D7" s="336" t="s">
        <v>263</v>
      </c>
    </row>
    <row r="8" spans="1:4" ht="26.25" customHeight="1" x14ac:dyDescent="0.25">
      <c r="A8" s="349"/>
      <c r="B8" s="336"/>
      <c r="C8" s="349"/>
      <c r="D8" s="336"/>
    </row>
    <row r="9" spans="1:4" x14ac:dyDescent="0.25">
      <c r="A9" s="342" t="s">
        <v>529</v>
      </c>
      <c r="B9" s="345" t="s">
        <v>510</v>
      </c>
      <c r="C9" s="174" t="s">
        <v>94</v>
      </c>
      <c r="D9" s="174">
        <v>630</v>
      </c>
    </row>
    <row r="10" spans="1:4" ht="20.25" customHeight="1" x14ac:dyDescent="0.25">
      <c r="A10" s="343"/>
      <c r="B10" s="346"/>
      <c r="C10" s="174" t="s">
        <v>511</v>
      </c>
      <c r="D10" s="174">
        <v>550</v>
      </c>
    </row>
    <row r="11" spans="1:4" x14ac:dyDescent="0.25">
      <c r="A11" s="343"/>
      <c r="B11" s="346"/>
      <c r="C11" s="174" t="s">
        <v>39</v>
      </c>
      <c r="D11" s="174">
        <v>470</v>
      </c>
    </row>
    <row r="12" spans="1:4" x14ac:dyDescent="0.25">
      <c r="A12" s="344"/>
      <c r="B12" s="347"/>
      <c r="C12" s="174" t="s">
        <v>512</v>
      </c>
      <c r="D12" s="174">
        <v>370</v>
      </c>
    </row>
    <row r="13" spans="1:4" x14ac:dyDescent="0.25">
      <c r="A13" s="342" t="s">
        <v>57</v>
      </c>
      <c r="B13" s="345" t="s">
        <v>513</v>
      </c>
      <c r="C13" s="175" t="s">
        <v>512</v>
      </c>
      <c r="D13" s="174">
        <v>550</v>
      </c>
    </row>
    <row r="14" spans="1:4" ht="29.25" customHeight="1" x14ac:dyDescent="0.25">
      <c r="A14" s="344"/>
      <c r="B14" s="347"/>
      <c r="C14" s="175" t="s">
        <v>94</v>
      </c>
      <c r="D14" s="174">
        <v>950</v>
      </c>
    </row>
    <row r="15" spans="1:4" ht="26.25" customHeight="1" x14ac:dyDescent="0.25">
      <c r="A15" s="340" t="s">
        <v>514</v>
      </c>
      <c r="B15" s="341" t="s">
        <v>515</v>
      </c>
      <c r="C15" s="175" t="s">
        <v>512</v>
      </c>
      <c r="D15" s="174">
        <v>550</v>
      </c>
    </row>
    <row r="16" spans="1:4" ht="19.5" customHeight="1" x14ac:dyDescent="0.25">
      <c r="A16" s="340"/>
      <c r="B16" s="341"/>
      <c r="C16" s="175" t="s">
        <v>94</v>
      </c>
      <c r="D16" s="174">
        <v>950</v>
      </c>
    </row>
    <row r="17" spans="1:4" ht="16.5" customHeight="1" x14ac:dyDescent="0.25">
      <c r="A17" s="340" t="s">
        <v>516</v>
      </c>
      <c r="B17" s="339" t="s">
        <v>515</v>
      </c>
      <c r="C17" s="175" t="s">
        <v>512</v>
      </c>
      <c r="D17" s="174">
        <v>550</v>
      </c>
    </row>
    <row r="18" spans="1:4" ht="24.75" customHeight="1" x14ac:dyDescent="0.25">
      <c r="A18" s="340"/>
      <c r="B18" s="339"/>
      <c r="C18" s="175" t="s">
        <v>94</v>
      </c>
      <c r="D18" s="174">
        <v>950</v>
      </c>
    </row>
    <row r="19" spans="1:4" x14ac:dyDescent="0.25">
      <c r="A19" s="337" t="s">
        <v>56</v>
      </c>
      <c r="B19" s="339" t="s">
        <v>517</v>
      </c>
      <c r="C19" s="174" t="s">
        <v>94</v>
      </c>
      <c r="D19" s="174">
        <v>1200</v>
      </c>
    </row>
    <row r="20" spans="1:4" x14ac:dyDescent="0.25">
      <c r="A20" s="337"/>
      <c r="B20" s="339"/>
      <c r="C20" s="174" t="s">
        <v>511</v>
      </c>
      <c r="D20" s="174">
        <v>1050</v>
      </c>
    </row>
    <row r="21" spans="1:4" x14ac:dyDescent="0.25">
      <c r="A21" s="337"/>
      <c r="B21" s="339"/>
      <c r="C21" s="174" t="s">
        <v>39</v>
      </c>
      <c r="D21" s="174">
        <v>790</v>
      </c>
    </row>
    <row r="22" spans="1:4" x14ac:dyDescent="0.25">
      <c r="A22" s="337"/>
      <c r="B22" s="339"/>
      <c r="C22" s="174" t="s">
        <v>512</v>
      </c>
      <c r="D22" s="174">
        <v>650</v>
      </c>
    </row>
    <row r="23" spans="1:4" x14ac:dyDescent="0.25">
      <c r="A23" s="337" t="s">
        <v>48</v>
      </c>
      <c r="B23" s="339" t="s">
        <v>517</v>
      </c>
      <c r="C23" s="174" t="s">
        <v>94</v>
      </c>
      <c r="D23" s="174">
        <v>1200</v>
      </c>
    </row>
    <row r="24" spans="1:4" x14ac:dyDescent="0.25">
      <c r="A24" s="337"/>
      <c r="B24" s="339"/>
      <c r="C24" s="174" t="s">
        <v>511</v>
      </c>
      <c r="D24" s="174">
        <v>1050</v>
      </c>
    </row>
    <row r="25" spans="1:4" x14ac:dyDescent="0.25">
      <c r="A25" s="337"/>
      <c r="B25" s="339"/>
      <c r="C25" s="174" t="s">
        <v>39</v>
      </c>
      <c r="D25" s="174">
        <v>790</v>
      </c>
    </row>
    <row r="26" spans="1:4" x14ac:dyDescent="0.25">
      <c r="A26" s="337"/>
      <c r="B26" s="339"/>
      <c r="C26" s="174" t="s">
        <v>512</v>
      </c>
      <c r="D26" s="174">
        <v>650</v>
      </c>
    </row>
    <row r="27" spans="1:4" x14ac:dyDescent="0.25">
      <c r="A27" s="337" t="s">
        <v>166</v>
      </c>
      <c r="B27" s="338" t="s">
        <v>517</v>
      </c>
      <c r="C27" s="174" t="s">
        <v>94</v>
      </c>
      <c r="D27" s="174">
        <v>1200</v>
      </c>
    </row>
    <row r="28" spans="1:4" x14ac:dyDescent="0.25">
      <c r="A28" s="337"/>
      <c r="B28" s="338"/>
      <c r="C28" s="174" t="s">
        <v>511</v>
      </c>
      <c r="D28" s="174">
        <v>1050</v>
      </c>
    </row>
    <row r="29" spans="1:4" x14ac:dyDescent="0.25">
      <c r="A29" s="337"/>
      <c r="B29" s="338"/>
      <c r="C29" s="174" t="s">
        <v>39</v>
      </c>
      <c r="D29" s="174">
        <v>790</v>
      </c>
    </row>
    <row r="30" spans="1:4" x14ac:dyDescent="0.25">
      <c r="A30" s="337"/>
      <c r="B30" s="338"/>
      <c r="C30" s="174" t="s">
        <v>512</v>
      </c>
      <c r="D30" s="174">
        <v>650</v>
      </c>
    </row>
    <row r="31" spans="1:4" x14ac:dyDescent="0.25">
      <c r="A31" s="335" t="s">
        <v>518</v>
      </c>
      <c r="B31" s="74" t="s">
        <v>519</v>
      </c>
      <c r="C31" s="175" t="s">
        <v>512</v>
      </c>
      <c r="D31" s="174">
        <v>26</v>
      </c>
    </row>
    <row r="32" spans="1:4" x14ac:dyDescent="0.25">
      <c r="A32" s="335"/>
      <c r="B32" s="74" t="s">
        <v>520</v>
      </c>
      <c r="C32" s="175" t="s">
        <v>512</v>
      </c>
      <c r="D32" s="174">
        <v>42</v>
      </c>
    </row>
    <row r="33" spans="1:4" x14ac:dyDescent="0.25">
      <c r="A33" s="335"/>
      <c r="B33" s="74" t="s">
        <v>521</v>
      </c>
      <c r="C33" s="175" t="s">
        <v>512</v>
      </c>
      <c r="D33" s="174">
        <v>59</v>
      </c>
    </row>
    <row r="34" spans="1:4" x14ac:dyDescent="0.25">
      <c r="A34" s="335"/>
      <c r="B34" s="74" t="s">
        <v>522</v>
      </c>
      <c r="C34" s="175" t="s">
        <v>512</v>
      </c>
      <c r="D34" s="174">
        <v>88</v>
      </c>
    </row>
    <row r="35" spans="1:4" x14ac:dyDescent="0.25">
      <c r="A35" s="335"/>
      <c r="B35" s="74" t="s">
        <v>523</v>
      </c>
      <c r="C35" s="175" t="s">
        <v>512</v>
      </c>
      <c r="D35" s="174">
        <v>117</v>
      </c>
    </row>
    <row r="36" spans="1:4" x14ac:dyDescent="0.25">
      <c r="A36" s="335"/>
      <c r="B36" s="74" t="s">
        <v>524</v>
      </c>
      <c r="C36" s="175" t="s">
        <v>512</v>
      </c>
      <c r="D36" s="174">
        <v>175</v>
      </c>
    </row>
    <row r="37" spans="1:4" ht="50.25" customHeight="1" x14ac:dyDescent="0.25">
      <c r="A37" s="176" t="s">
        <v>526</v>
      </c>
      <c r="B37" s="177" t="s">
        <v>525</v>
      </c>
      <c r="C37" s="175" t="s">
        <v>512</v>
      </c>
      <c r="D37" s="174">
        <v>22300</v>
      </c>
    </row>
    <row r="38" spans="1:4" x14ac:dyDescent="0.25">
      <c r="B38" s="168"/>
    </row>
    <row r="39" spans="1:4" x14ac:dyDescent="0.25">
      <c r="A39" s="180" t="s">
        <v>545</v>
      </c>
    </row>
    <row r="41" spans="1:4" x14ac:dyDescent="0.25">
      <c r="A41" s="178" t="s">
        <v>36</v>
      </c>
      <c r="B41" s="178" t="s">
        <v>546</v>
      </c>
      <c r="C41" s="178" t="s">
        <v>547</v>
      </c>
    </row>
    <row r="42" spans="1:4" ht="56.25" customHeight="1" x14ac:dyDescent="0.25">
      <c r="A42" s="179" t="s">
        <v>548</v>
      </c>
      <c r="B42" s="179" t="s">
        <v>549</v>
      </c>
      <c r="C42" s="179" t="s">
        <v>550</v>
      </c>
    </row>
    <row r="43" spans="1:4" ht="72" customHeight="1" x14ac:dyDescent="0.25">
      <c r="A43" s="179" t="s">
        <v>551</v>
      </c>
      <c r="B43" s="179" t="s">
        <v>552</v>
      </c>
      <c r="C43" s="179" t="s">
        <v>553</v>
      </c>
    </row>
    <row r="44" spans="1:4" ht="45" customHeight="1" x14ac:dyDescent="0.25">
      <c r="A44" s="179" t="s">
        <v>558</v>
      </c>
      <c r="B44" s="179" t="s">
        <v>554</v>
      </c>
      <c r="C44" s="179" t="s">
        <v>553</v>
      </c>
    </row>
    <row r="45" spans="1:4" ht="74.25" customHeight="1" x14ac:dyDescent="0.25">
      <c r="A45" s="179" t="s">
        <v>555</v>
      </c>
      <c r="B45" s="179" t="s">
        <v>556</v>
      </c>
      <c r="C45" s="179" t="s">
        <v>553</v>
      </c>
    </row>
    <row r="46" spans="1:4" ht="41.25" customHeight="1" x14ac:dyDescent="0.25">
      <c r="A46" s="179" t="s">
        <v>557</v>
      </c>
      <c r="B46" s="179" t="s">
        <v>559</v>
      </c>
      <c r="C46" s="179" t="s">
        <v>553</v>
      </c>
    </row>
  </sheetData>
  <mergeCells count="24">
    <mergeCell ref="A9:A12"/>
    <mergeCell ref="B9:B12"/>
    <mergeCell ref="A13:A14"/>
    <mergeCell ref="B13:B14"/>
    <mergeCell ref="A6:D6"/>
    <mergeCell ref="A7:A8"/>
    <mergeCell ref="B7:B8"/>
    <mergeCell ref="C7:C8"/>
    <mergeCell ref="A2:D2"/>
    <mergeCell ref="A3:D3"/>
    <mergeCell ref="A4:D4"/>
    <mergeCell ref="A5:D5"/>
    <mergeCell ref="A31:A36"/>
    <mergeCell ref="D7:D8"/>
    <mergeCell ref="A27:A30"/>
    <mergeCell ref="B27:B30"/>
    <mergeCell ref="A19:A22"/>
    <mergeCell ref="B19:B22"/>
    <mergeCell ref="A23:A26"/>
    <mergeCell ref="B23:B26"/>
    <mergeCell ref="A15:A16"/>
    <mergeCell ref="B15:B16"/>
    <mergeCell ref="A17:A18"/>
    <mergeCell ref="B17:B18"/>
  </mergeCells>
  <pageMargins left="0.7" right="0.7" top="0.75" bottom="0.75" header="0.3" footer="0.3"/>
  <pageSetup paperSize="9" orientation="portrait" r:id="rId1"/>
  <rowBreaks count="1" manualBreakCount="1">
    <brk id="38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workbookViewId="0">
      <selection activeCell="F10" sqref="F10"/>
    </sheetView>
  </sheetViews>
  <sheetFormatPr defaultRowHeight="15" x14ac:dyDescent="0.25"/>
  <cols>
    <col min="3" max="3" width="13.7109375" customWidth="1"/>
    <col min="4" max="4" width="33.140625" customWidth="1"/>
    <col min="5" max="5" width="13.7109375" customWidth="1"/>
    <col min="6" max="6" width="8.5703125" customWidth="1"/>
  </cols>
  <sheetData>
    <row r="1" spans="1:6" ht="27.75" x14ac:dyDescent="0.25">
      <c r="A1" s="355"/>
      <c r="B1" s="356"/>
      <c r="C1" s="356"/>
      <c r="D1" s="356"/>
      <c r="E1" s="356"/>
      <c r="F1" s="356"/>
    </row>
    <row r="2" spans="1:6" ht="34.5" x14ac:dyDescent="0.45">
      <c r="A2" s="357" t="s">
        <v>422</v>
      </c>
      <c r="B2" s="358"/>
      <c r="C2" s="358"/>
      <c r="D2" s="358"/>
      <c r="E2" s="358"/>
      <c r="F2" s="358"/>
    </row>
    <row r="3" spans="1:6" x14ac:dyDescent="0.25">
      <c r="A3" s="289" t="s">
        <v>284</v>
      </c>
      <c r="B3" s="359"/>
      <c r="C3" s="359"/>
      <c r="D3" s="359"/>
      <c r="E3" s="359"/>
      <c r="F3" s="359"/>
    </row>
    <row r="4" spans="1:6" x14ac:dyDescent="0.25">
      <c r="A4" s="360" t="s">
        <v>285</v>
      </c>
      <c r="B4" s="360"/>
      <c r="C4" s="360"/>
      <c r="D4" s="360"/>
      <c r="E4" s="360"/>
      <c r="F4" s="360"/>
    </row>
    <row r="5" spans="1:6" x14ac:dyDescent="0.25">
      <c r="A5" s="361" t="s">
        <v>283</v>
      </c>
      <c r="B5" s="361"/>
      <c r="C5" s="361"/>
      <c r="D5" s="361"/>
      <c r="E5" s="361"/>
      <c r="F5" s="361"/>
    </row>
    <row r="6" spans="1:6" x14ac:dyDescent="0.25">
      <c r="A6" s="350" t="s">
        <v>316</v>
      </c>
      <c r="B6" s="350"/>
      <c r="C6" s="350"/>
      <c r="D6" s="350"/>
      <c r="E6" s="350"/>
      <c r="F6" s="350"/>
    </row>
    <row r="7" spans="1:6" x14ac:dyDescent="0.25">
      <c r="A7" s="354" t="s">
        <v>214</v>
      </c>
      <c r="B7" s="354"/>
      <c r="C7" s="354"/>
      <c r="D7" s="142"/>
      <c r="E7" s="121" t="s">
        <v>0</v>
      </c>
      <c r="F7" s="142" t="s">
        <v>89</v>
      </c>
    </row>
    <row r="8" spans="1:6" ht="26.25" x14ac:dyDescent="0.25">
      <c r="A8" s="353" t="s">
        <v>317</v>
      </c>
      <c r="B8" s="353"/>
      <c r="C8" s="353"/>
      <c r="D8" s="143"/>
      <c r="E8" s="122" t="s">
        <v>318</v>
      </c>
      <c r="F8" s="123">
        <v>32</v>
      </c>
    </row>
    <row r="9" spans="1:6" x14ac:dyDescent="0.25">
      <c r="A9" s="353" t="s">
        <v>319</v>
      </c>
      <c r="B9" s="353"/>
      <c r="C9" s="353"/>
      <c r="D9" s="143"/>
      <c r="E9" s="122" t="s">
        <v>320</v>
      </c>
      <c r="F9" s="123">
        <v>32</v>
      </c>
    </row>
    <row r="10" spans="1:6" x14ac:dyDescent="0.25">
      <c r="A10" s="353" t="s">
        <v>321</v>
      </c>
      <c r="B10" s="353"/>
      <c r="C10" s="353"/>
      <c r="D10" s="143"/>
      <c r="E10" s="122" t="s">
        <v>86</v>
      </c>
      <c r="F10" s="123">
        <v>5.25</v>
      </c>
    </row>
    <row r="11" spans="1:6" x14ac:dyDescent="0.25">
      <c r="A11" s="352" t="s">
        <v>450</v>
      </c>
      <c r="B11" s="352"/>
      <c r="C11" s="352"/>
      <c r="D11" s="141" t="s">
        <v>451</v>
      </c>
      <c r="E11" s="122" t="s">
        <v>86</v>
      </c>
      <c r="F11" s="123">
        <v>1.35</v>
      </c>
    </row>
    <row r="12" spans="1:6" x14ac:dyDescent="0.25">
      <c r="A12" s="352" t="s">
        <v>440</v>
      </c>
      <c r="B12" s="352"/>
      <c r="C12" s="352"/>
      <c r="D12" s="141"/>
      <c r="E12" s="122" t="s">
        <v>86</v>
      </c>
      <c r="F12" s="123">
        <v>1.65</v>
      </c>
    </row>
    <row r="13" spans="1:6" x14ac:dyDescent="0.25">
      <c r="A13" s="352" t="s">
        <v>441</v>
      </c>
      <c r="B13" s="352"/>
      <c r="C13" s="352"/>
      <c r="D13" s="141"/>
      <c r="E13" s="122" t="s">
        <v>86</v>
      </c>
      <c r="F13" s="123">
        <v>2.5499999999999998</v>
      </c>
    </row>
    <row r="14" spans="1:6" x14ac:dyDescent="0.25">
      <c r="A14" s="352" t="s">
        <v>442</v>
      </c>
      <c r="B14" s="352"/>
      <c r="C14" s="352"/>
      <c r="D14" s="141" t="s">
        <v>454</v>
      </c>
      <c r="E14" s="122" t="s">
        <v>86</v>
      </c>
      <c r="F14" s="123">
        <v>2.85</v>
      </c>
    </row>
    <row r="15" spans="1:6" x14ac:dyDescent="0.25">
      <c r="A15" s="352" t="s">
        <v>443</v>
      </c>
      <c r="B15" s="352"/>
      <c r="C15" s="352"/>
      <c r="D15" s="141"/>
      <c r="E15" s="122" t="s">
        <v>86</v>
      </c>
      <c r="F15" s="123">
        <v>3.15</v>
      </c>
    </row>
    <row r="16" spans="1:6" x14ac:dyDescent="0.25">
      <c r="A16" s="352" t="s">
        <v>444</v>
      </c>
      <c r="B16" s="352"/>
      <c r="C16" s="352"/>
      <c r="D16" s="141" t="s">
        <v>453</v>
      </c>
      <c r="E16" s="122" t="s">
        <v>86</v>
      </c>
      <c r="F16" s="123">
        <v>3.45</v>
      </c>
    </row>
    <row r="17" spans="1:6" x14ac:dyDescent="0.25">
      <c r="A17" s="352" t="s">
        <v>445</v>
      </c>
      <c r="B17" s="352"/>
      <c r="C17" s="352"/>
      <c r="D17" s="141"/>
      <c r="E17" s="122" t="s">
        <v>86</v>
      </c>
      <c r="F17" s="123">
        <v>3.45</v>
      </c>
    </row>
    <row r="18" spans="1:6" x14ac:dyDescent="0.25">
      <c r="A18" s="352" t="s">
        <v>446</v>
      </c>
      <c r="B18" s="352"/>
      <c r="C18" s="352"/>
      <c r="D18" s="141" t="s">
        <v>452</v>
      </c>
      <c r="E18" s="122" t="s">
        <v>86</v>
      </c>
      <c r="F18" s="123">
        <v>3.75</v>
      </c>
    </row>
    <row r="19" spans="1:6" x14ac:dyDescent="0.25">
      <c r="A19" s="1"/>
      <c r="B19" s="1"/>
      <c r="C19" s="1"/>
      <c r="D19" s="1"/>
      <c r="E19" s="1"/>
      <c r="F19" s="1"/>
    </row>
    <row r="20" spans="1:6" x14ac:dyDescent="0.25">
      <c r="A20" s="351" t="s">
        <v>228</v>
      </c>
      <c r="B20" s="351"/>
      <c r="C20" s="351"/>
      <c r="D20" s="351"/>
      <c r="E20" s="351"/>
      <c r="F20" s="351"/>
    </row>
    <row r="21" spans="1:6" x14ac:dyDescent="0.25">
      <c r="A21" s="29"/>
      <c r="B21" s="29"/>
      <c r="C21" s="29"/>
      <c r="D21" s="29"/>
      <c r="E21" s="29"/>
      <c r="F21" s="29"/>
    </row>
  </sheetData>
  <mergeCells count="19">
    <mergeCell ref="A1:F1"/>
    <mergeCell ref="A2:F2"/>
    <mergeCell ref="A3:F3"/>
    <mergeCell ref="A4:F4"/>
    <mergeCell ref="A5:F5"/>
    <mergeCell ref="A6:F6"/>
    <mergeCell ref="A20:F20"/>
    <mergeCell ref="A16:C16"/>
    <mergeCell ref="A17:C17"/>
    <mergeCell ref="A18:C18"/>
    <mergeCell ref="A14:C14"/>
    <mergeCell ref="A15:C15"/>
    <mergeCell ref="A11:C11"/>
    <mergeCell ref="A12:C12"/>
    <mergeCell ref="A13:C13"/>
    <mergeCell ref="A8:C8"/>
    <mergeCell ref="A9:C9"/>
    <mergeCell ref="A10:C10"/>
    <mergeCell ref="A7:C7"/>
  </mergeCells>
  <hyperlinks>
    <hyperlink ref="A20" r:id="rId1"/>
  </hyperlinks>
  <pageMargins left="0.7" right="0.7" top="0.75" bottom="0.75" header="0.3" footer="0.3"/>
  <pageSetup paperSize="9"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workbookViewId="0">
      <selection activeCell="M22" sqref="M22"/>
    </sheetView>
  </sheetViews>
  <sheetFormatPr defaultRowHeight="15" x14ac:dyDescent="0.25"/>
  <cols>
    <col min="1" max="1" width="26.28515625" customWidth="1"/>
    <col min="2" max="2" width="12.140625" customWidth="1"/>
    <col min="3" max="3" width="10.42578125" customWidth="1"/>
    <col min="4" max="5" width="0" hidden="1" customWidth="1"/>
    <col min="6" max="6" width="3" hidden="1" customWidth="1"/>
    <col min="7" max="7" width="10.42578125" customWidth="1"/>
    <col min="8" max="8" width="9.85546875" customWidth="1"/>
    <col min="9" max="9" width="11.7109375" customWidth="1"/>
  </cols>
  <sheetData>
    <row r="1" spans="1:9" x14ac:dyDescent="0.25">
      <c r="A1" s="20"/>
      <c r="B1" s="243"/>
      <c r="C1" s="243"/>
      <c r="D1" s="243"/>
      <c r="E1" s="243"/>
      <c r="F1" s="243"/>
      <c r="G1" s="243"/>
      <c r="H1" s="243"/>
      <c r="I1" s="243"/>
    </row>
    <row r="2" spans="1:9" ht="24" customHeight="1" x14ac:dyDescent="0.25">
      <c r="A2" s="365" t="s">
        <v>337</v>
      </c>
      <c r="B2" s="365"/>
      <c r="C2" s="365"/>
      <c r="D2" s="365"/>
      <c r="E2" s="365"/>
      <c r="F2" s="365"/>
      <c r="G2" s="365"/>
      <c r="H2" s="365"/>
      <c r="I2" s="365"/>
    </row>
    <row r="3" spans="1:9" ht="23.25" customHeight="1" x14ac:dyDescent="0.25">
      <c r="A3" s="240" t="s">
        <v>265</v>
      </c>
      <c r="B3" s="240"/>
      <c r="C3" s="240"/>
      <c r="D3" s="240"/>
      <c r="E3" s="240"/>
      <c r="F3" s="240"/>
      <c r="G3" s="240"/>
      <c r="H3" s="240"/>
      <c r="I3" s="240"/>
    </row>
    <row r="4" spans="1:9" x14ac:dyDescent="0.25">
      <c r="A4" s="240" t="s">
        <v>266</v>
      </c>
      <c r="B4" s="240"/>
      <c r="C4" s="240"/>
      <c r="D4" s="240"/>
      <c r="E4" s="240"/>
      <c r="F4" s="240"/>
      <c r="G4" s="240"/>
      <c r="H4" s="240"/>
      <c r="I4" s="240"/>
    </row>
    <row r="5" spans="1:9" ht="24" customHeight="1" thickBot="1" x14ac:dyDescent="0.3">
      <c r="A5" s="241" t="s">
        <v>267</v>
      </c>
      <c r="B5" s="241"/>
      <c r="C5" s="241"/>
      <c r="D5" s="241"/>
      <c r="E5" s="241"/>
      <c r="F5" s="241"/>
      <c r="G5" s="241"/>
      <c r="H5" s="241"/>
      <c r="I5" s="241"/>
    </row>
    <row r="6" spans="1:9" ht="15.75" thickTop="1" x14ac:dyDescent="0.25">
      <c r="A6" s="43"/>
      <c r="B6" s="43"/>
      <c r="C6" s="43"/>
      <c r="D6" s="43"/>
      <c r="E6" s="43"/>
      <c r="F6" s="43"/>
      <c r="G6" s="43"/>
      <c r="H6" s="43"/>
      <c r="I6" s="43"/>
    </row>
    <row r="7" spans="1:9" ht="28.5" customHeight="1" x14ac:dyDescent="0.25">
      <c r="A7" s="99" t="s">
        <v>29</v>
      </c>
      <c r="B7" s="99" t="s">
        <v>36</v>
      </c>
      <c r="C7" s="99" t="s">
        <v>37</v>
      </c>
      <c r="D7" s="99"/>
      <c r="E7" s="99"/>
      <c r="F7" s="99"/>
      <c r="G7" s="99" t="s">
        <v>32</v>
      </c>
      <c r="H7" s="99" t="s">
        <v>0</v>
      </c>
      <c r="I7" s="99" t="s">
        <v>263</v>
      </c>
    </row>
    <row r="8" spans="1:9" x14ac:dyDescent="0.25">
      <c r="A8" s="100" t="s">
        <v>166</v>
      </c>
      <c r="B8" s="59" t="s">
        <v>49</v>
      </c>
      <c r="C8" s="62" t="s">
        <v>151</v>
      </c>
      <c r="D8" s="62"/>
      <c r="E8" s="62"/>
      <c r="F8" s="62"/>
      <c r="G8" s="62">
        <v>40</v>
      </c>
      <c r="H8" s="62" t="s">
        <v>40</v>
      </c>
      <c r="I8" s="34">
        <v>620</v>
      </c>
    </row>
    <row r="9" spans="1:9" x14ac:dyDescent="0.25">
      <c r="A9" s="100" t="s">
        <v>166</v>
      </c>
      <c r="B9" s="59" t="s">
        <v>49</v>
      </c>
      <c r="C9" s="62" t="s">
        <v>151</v>
      </c>
      <c r="D9" s="62"/>
      <c r="E9" s="62"/>
      <c r="F9" s="62"/>
      <c r="G9" s="62">
        <v>32</v>
      </c>
      <c r="H9" s="62" t="s">
        <v>40</v>
      </c>
      <c r="I9" s="34">
        <v>570</v>
      </c>
    </row>
    <row r="10" spans="1:9" x14ac:dyDescent="0.25">
      <c r="A10" s="100" t="s">
        <v>56</v>
      </c>
      <c r="B10" s="59" t="s">
        <v>49</v>
      </c>
      <c r="C10" s="62" t="s">
        <v>151</v>
      </c>
      <c r="D10" s="62"/>
      <c r="E10" s="62"/>
      <c r="F10" s="62"/>
      <c r="G10" s="62">
        <v>40</v>
      </c>
      <c r="H10" s="62" t="s">
        <v>40</v>
      </c>
      <c r="I10" s="34">
        <v>620</v>
      </c>
    </row>
    <row r="11" spans="1:9" x14ac:dyDescent="0.25">
      <c r="A11" s="100" t="s">
        <v>56</v>
      </c>
      <c r="B11" s="59" t="s">
        <v>49</v>
      </c>
      <c r="C11" s="62" t="s">
        <v>151</v>
      </c>
      <c r="D11" s="62"/>
      <c r="E11" s="62"/>
      <c r="F11" s="62"/>
      <c r="G11" s="62">
        <v>32</v>
      </c>
      <c r="H11" s="62" t="s">
        <v>40</v>
      </c>
      <c r="I11" s="34">
        <v>570</v>
      </c>
    </row>
    <row r="12" spans="1:9" x14ac:dyDescent="0.25">
      <c r="A12" s="102" t="s">
        <v>197</v>
      </c>
      <c r="B12" s="59" t="s">
        <v>49</v>
      </c>
      <c r="C12" s="62">
        <v>110</v>
      </c>
      <c r="D12" s="62"/>
      <c r="E12" s="62"/>
      <c r="F12" s="62"/>
      <c r="G12" s="62">
        <v>20</v>
      </c>
      <c r="H12" s="62" t="s">
        <v>40</v>
      </c>
      <c r="I12" s="34">
        <v>500</v>
      </c>
    </row>
    <row r="13" spans="1:9" x14ac:dyDescent="0.25">
      <c r="A13" s="102" t="s">
        <v>197</v>
      </c>
      <c r="B13" s="59" t="s">
        <v>49</v>
      </c>
      <c r="C13" s="62">
        <v>135</v>
      </c>
      <c r="D13" s="62"/>
      <c r="E13" s="62"/>
      <c r="F13" s="62"/>
      <c r="G13" s="62">
        <v>20</v>
      </c>
      <c r="H13" s="62" t="s">
        <v>40</v>
      </c>
      <c r="I13" s="34">
        <v>500</v>
      </c>
    </row>
    <row r="14" spans="1:9" x14ac:dyDescent="0.25">
      <c r="A14" s="102" t="s">
        <v>57</v>
      </c>
      <c r="B14" s="59" t="s">
        <v>49</v>
      </c>
      <c r="C14" s="62">
        <v>135</v>
      </c>
      <c r="D14" s="62"/>
      <c r="E14" s="62"/>
      <c r="F14" s="62"/>
      <c r="G14" s="62">
        <v>22</v>
      </c>
      <c r="H14" s="62" t="s">
        <v>40</v>
      </c>
      <c r="I14" s="34">
        <v>500</v>
      </c>
    </row>
    <row r="15" spans="1:9" x14ac:dyDescent="0.25">
      <c r="A15" s="102" t="s">
        <v>57</v>
      </c>
      <c r="B15" s="59" t="s">
        <v>49</v>
      </c>
      <c r="C15" s="62">
        <v>105</v>
      </c>
      <c r="D15" s="62"/>
      <c r="E15" s="62"/>
      <c r="F15" s="62"/>
      <c r="G15" s="62">
        <v>22</v>
      </c>
      <c r="H15" s="62" t="s">
        <v>40</v>
      </c>
      <c r="I15" s="34">
        <v>500</v>
      </c>
    </row>
    <row r="16" spans="1:9" x14ac:dyDescent="0.25">
      <c r="A16" s="102" t="s">
        <v>339</v>
      </c>
      <c r="B16" s="75"/>
      <c r="C16" s="62">
        <v>40</v>
      </c>
      <c r="D16" s="75"/>
      <c r="E16" s="75"/>
      <c r="F16" s="75"/>
      <c r="G16" s="62">
        <v>20</v>
      </c>
      <c r="H16" s="62" t="s">
        <v>2</v>
      </c>
      <c r="I16" s="98">
        <v>16.5</v>
      </c>
    </row>
    <row r="17" spans="1:9" x14ac:dyDescent="0.25">
      <c r="A17" s="102" t="s">
        <v>339</v>
      </c>
      <c r="B17" s="62"/>
      <c r="C17" s="62">
        <v>40</v>
      </c>
      <c r="D17" s="62"/>
      <c r="E17" s="62"/>
      <c r="F17" s="62"/>
      <c r="G17" s="62">
        <v>30</v>
      </c>
      <c r="H17" s="62" t="s">
        <v>2</v>
      </c>
      <c r="I17" s="34">
        <v>25</v>
      </c>
    </row>
    <row r="18" spans="1:9" x14ac:dyDescent="0.25">
      <c r="A18" s="102" t="s">
        <v>339</v>
      </c>
      <c r="B18" s="75"/>
      <c r="C18" s="62">
        <v>40</v>
      </c>
      <c r="D18" s="75"/>
      <c r="E18" s="75"/>
      <c r="F18" s="75"/>
      <c r="G18" s="103">
        <v>50</v>
      </c>
      <c r="H18" s="62" t="s">
        <v>2</v>
      </c>
      <c r="I18" s="98">
        <v>36</v>
      </c>
    </row>
    <row r="19" spans="1:9" x14ac:dyDescent="0.25">
      <c r="A19" s="102" t="s">
        <v>38</v>
      </c>
      <c r="B19" s="62" t="s">
        <v>39</v>
      </c>
      <c r="C19" s="62">
        <v>100</v>
      </c>
      <c r="D19" s="62"/>
      <c r="E19" s="62"/>
      <c r="F19" s="62"/>
      <c r="G19" s="62">
        <v>15</v>
      </c>
      <c r="H19" s="62" t="s">
        <v>40</v>
      </c>
      <c r="I19" s="34">
        <v>320</v>
      </c>
    </row>
    <row r="20" spans="1:9" x14ac:dyDescent="0.25">
      <c r="A20" s="102" t="s">
        <v>338</v>
      </c>
      <c r="B20" s="59" t="s">
        <v>49</v>
      </c>
      <c r="C20" s="62" t="s">
        <v>151</v>
      </c>
      <c r="D20" s="62"/>
      <c r="E20" s="62"/>
      <c r="F20" s="62"/>
      <c r="G20" s="62">
        <v>20</v>
      </c>
      <c r="H20" s="62" t="s">
        <v>40</v>
      </c>
      <c r="I20" s="34">
        <v>500</v>
      </c>
    </row>
    <row r="21" spans="1:9" x14ac:dyDescent="0.25">
      <c r="A21" s="102" t="s">
        <v>338</v>
      </c>
      <c r="B21" s="59" t="s">
        <v>49</v>
      </c>
      <c r="C21" s="62" t="s">
        <v>151</v>
      </c>
      <c r="D21" s="101"/>
      <c r="E21" s="101"/>
      <c r="F21" s="101"/>
      <c r="G21" s="101">
        <v>30</v>
      </c>
      <c r="H21" s="62" t="s">
        <v>40</v>
      </c>
      <c r="I21" s="71">
        <v>570</v>
      </c>
    </row>
    <row r="23" spans="1:9" x14ac:dyDescent="0.25">
      <c r="A23" s="290" t="s">
        <v>228</v>
      </c>
      <c r="B23" s="290"/>
      <c r="C23" s="290"/>
      <c r="D23" s="290"/>
      <c r="E23" s="290"/>
      <c r="F23" s="290"/>
      <c r="G23" s="290"/>
      <c r="H23" s="290"/>
      <c r="I23" s="290"/>
    </row>
    <row r="24" spans="1:9" x14ac:dyDescent="0.25">
      <c r="A24" s="25"/>
      <c r="B24" s="25"/>
      <c r="C24" s="25"/>
      <c r="D24" s="25"/>
      <c r="E24" s="25"/>
      <c r="F24" s="25"/>
      <c r="G24" s="25"/>
      <c r="H24" s="25"/>
      <c r="I24" s="25"/>
    </row>
  </sheetData>
  <mergeCells count="6">
    <mergeCell ref="A23:I23"/>
    <mergeCell ref="B1:I1"/>
    <mergeCell ref="A2:I2"/>
    <mergeCell ref="A3:I3"/>
    <mergeCell ref="A4:I4"/>
    <mergeCell ref="A5:I5"/>
  </mergeCells>
  <hyperlinks>
    <hyperlink ref="A23" r:id="rId1"/>
  </hyperlinks>
  <pageMargins left="0.7" right="0.7" top="0.75" bottom="0.75" header="0.3" footer="0.3"/>
  <pageSetup paperSize="9" orientation="portrait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2"/>
  <sheetViews>
    <sheetView view="pageBreakPreview" topLeftCell="A7" zoomScale="130" zoomScaleNormal="175" zoomScaleSheetLayoutView="130" workbookViewId="0">
      <selection activeCell="R41" sqref="R41"/>
    </sheetView>
  </sheetViews>
  <sheetFormatPr defaultRowHeight="12.75" x14ac:dyDescent="0.2"/>
  <cols>
    <col min="1" max="1" width="32.42578125" style="1" customWidth="1"/>
    <col min="2" max="2" width="12" style="1" customWidth="1"/>
    <col min="3" max="3" width="9.7109375" style="1" customWidth="1"/>
    <col min="4" max="4" width="11" style="1" customWidth="1"/>
    <col min="5" max="5" width="11.5703125" style="1" customWidth="1"/>
    <col min="6" max="16384" width="9.140625" style="1"/>
  </cols>
  <sheetData>
    <row r="1" spans="1:5" ht="20.25" customHeight="1" x14ac:dyDescent="0.2">
      <c r="A1" s="355"/>
      <c r="B1" s="356"/>
      <c r="C1" s="356"/>
      <c r="D1" s="356"/>
      <c r="E1" s="356"/>
    </row>
    <row r="2" spans="1:5" ht="34.5" x14ac:dyDescent="0.2">
      <c r="A2" s="382" t="s">
        <v>282</v>
      </c>
      <c r="B2" s="383"/>
      <c r="C2" s="383"/>
      <c r="D2" s="383"/>
      <c r="E2" s="383"/>
    </row>
    <row r="3" spans="1:5" ht="15" customHeight="1" x14ac:dyDescent="0.2">
      <c r="A3" s="289" t="s">
        <v>284</v>
      </c>
      <c r="B3" s="359"/>
      <c r="C3" s="359"/>
      <c r="D3" s="359"/>
      <c r="E3" s="359"/>
    </row>
    <row r="4" spans="1:5" ht="15" customHeight="1" x14ac:dyDescent="0.2">
      <c r="A4" s="359" t="s">
        <v>285</v>
      </c>
      <c r="B4" s="359"/>
      <c r="C4" s="359"/>
      <c r="D4" s="359"/>
      <c r="E4" s="359"/>
    </row>
    <row r="5" spans="1:5" ht="15" customHeight="1" thickBot="1" x14ac:dyDescent="0.25">
      <c r="A5" s="384" t="s">
        <v>283</v>
      </c>
      <c r="B5" s="384"/>
      <c r="C5" s="384"/>
      <c r="D5" s="384"/>
      <c r="E5" s="384"/>
    </row>
    <row r="6" spans="1:5" ht="15" customHeight="1" thickTop="1" x14ac:dyDescent="0.2">
      <c r="A6" s="82"/>
      <c r="B6" s="82"/>
      <c r="C6" s="82"/>
      <c r="D6" s="82"/>
      <c r="E6" s="82"/>
    </row>
    <row r="7" spans="1:5" ht="13.5" customHeight="1" x14ac:dyDescent="0.2">
      <c r="A7" s="381" t="s">
        <v>145</v>
      </c>
      <c r="B7" s="381" t="s">
        <v>127</v>
      </c>
      <c r="C7" s="381"/>
      <c r="D7" s="381" t="s">
        <v>128</v>
      </c>
      <c r="E7" s="381"/>
    </row>
    <row r="8" spans="1:5" ht="2.25" customHeight="1" x14ac:dyDescent="0.2">
      <c r="A8" s="381"/>
      <c r="B8" s="381"/>
      <c r="C8" s="381"/>
      <c r="D8" s="381"/>
      <c r="E8" s="381"/>
    </row>
    <row r="9" spans="1:5" ht="15" customHeight="1" x14ac:dyDescent="0.2">
      <c r="A9" s="56" t="s">
        <v>129</v>
      </c>
      <c r="B9" s="374">
        <v>1930</v>
      </c>
      <c r="C9" s="374"/>
      <c r="D9" s="374">
        <v>2370</v>
      </c>
      <c r="E9" s="374"/>
    </row>
    <row r="10" spans="1:5" x14ac:dyDescent="0.2">
      <c r="A10" s="56" t="s">
        <v>194</v>
      </c>
      <c r="B10" s="374">
        <v>830</v>
      </c>
      <c r="C10" s="374"/>
      <c r="D10" s="374">
        <v>1050</v>
      </c>
      <c r="E10" s="374"/>
    </row>
    <row r="11" spans="1:5" ht="15.75" customHeight="1" x14ac:dyDescent="0.2">
      <c r="A11" s="56" t="s">
        <v>196</v>
      </c>
      <c r="B11" s="374">
        <v>990</v>
      </c>
      <c r="C11" s="374"/>
      <c r="D11" s="374">
        <v>1210</v>
      </c>
      <c r="E11" s="374"/>
    </row>
    <row r="12" spans="1:5" ht="12" customHeight="1" x14ac:dyDescent="0.2">
      <c r="A12" s="376" t="s">
        <v>215</v>
      </c>
      <c r="B12" s="376" t="s">
        <v>167</v>
      </c>
      <c r="C12" s="376"/>
      <c r="D12" s="376"/>
      <c r="E12" s="376"/>
    </row>
    <row r="13" spans="1:5" ht="13.5" customHeight="1" x14ac:dyDescent="0.2">
      <c r="A13" s="376"/>
      <c r="B13" s="65" t="s">
        <v>127</v>
      </c>
      <c r="C13" s="65" t="s">
        <v>128</v>
      </c>
      <c r="D13" s="65" t="s">
        <v>132</v>
      </c>
      <c r="E13" s="65" t="s">
        <v>133</v>
      </c>
    </row>
    <row r="14" spans="1:5" x14ac:dyDescent="0.2">
      <c r="A14" s="56" t="s">
        <v>129</v>
      </c>
      <c r="B14" s="91">
        <v>3300</v>
      </c>
      <c r="C14" s="91">
        <v>3700</v>
      </c>
      <c r="D14" s="91">
        <v>4600</v>
      </c>
      <c r="E14" s="91">
        <v>5500</v>
      </c>
    </row>
    <row r="15" spans="1:5" x14ac:dyDescent="0.2">
      <c r="A15" s="56" t="s">
        <v>130</v>
      </c>
      <c r="B15" s="91">
        <v>2000</v>
      </c>
      <c r="C15" s="91">
        <v>2300</v>
      </c>
      <c r="D15" s="91">
        <v>2900</v>
      </c>
      <c r="E15" s="91">
        <v>3400</v>
      </c>
    </row>
    <row r="16" spans="1:5" x14ac:dyDescent="0.2">
      <c r="A16" s="56" t="s">
        <v>134</v>
      </c>
      <c r="B16" s="91">
        <v>1300</v>
      </c>
      <c r="C16" s="91">
        <v>1300</v>
      </c>
      <c r="D16" s="91">
        <v>1300</v>
      </c>
      <c r="E16" s="91">
        <v>1300</v>
      </c>
    </row>
    <row r="17" spans="1:5" x14ac:dyDescent="0.2">
      <c r="A17" s="83" t="s">
        <v>131</v>
      </c>
      <c r="B17" s="92">
        <f>B14+B15*2+B16*2</f>
        <v>9900</v>
      </c>
      <c r="C17" s="92">
        <f t="shared" ref="C17:E17" si="0">C14+C15*2+C16*2</f>
        <v>10900</v>
      </c>
      <c r="D17" s="92">
        <f t="shared" si="0"/>
        <v>13000</v>
      </c>
      <c r="E17" s="92">
        <f t="shared" si="0"/>
        <v>14900</v>
      </c>
    </row>
    <row r="18" spans="1:5" ht="13.5" customHeight="1" x14ac:dyDescent="0.2">
      <c r="A18" s="376" t="s">
        <v>216</v>
      </c>
      <c r="B18" s="376" t="s">
        <v>167</v>
      </c>
      <c r="C18" s="376"/>
      <c r="D18" s="376"/>
      <c r="E18" s="376"/>
    </row>
    <row r="19" spans="1:5" x14ac:dyDescent="0.2">
      <c r="A19" s="376"/>
      <c r="B19" s="65" t="s">
        <v>127</v>
      </c>
      <c r="C19" s="65" t="s">
        <v>128</v>
      </c>
      <c r="D19" s="65" t="s">
        <v>132</v>
      </c>
      <c r="E19" s="65" t="s">
        <v>133</v>
      </c>
    </row>
    <row r="20" spans="1:5" x14ac:dyDescent="0.2">
      <c r="A20" s="56" t="s">
        <v>135</v>
      </c>
      <c r="B20" s="91">
        <v>3700</v>
      </c>
      <c r="C20" s="91">
        <v>4200</v>
      </c>
      <c r="D20" s="91">
        <v>5200</v>
      </c>
      <c r="E20" s="91">
        <v>6200</v>
      </c>
    </row>
    <row r="21" spans="1:5" x14ac:dyDescent="0.2">
      <c r="A21" s="56" t="s">
        <v>136</v>
      </c>
      <c r="B21" s="91">
        <v>2200</v>
      </c>
      <c r="C21" s="91">
        <v>2600</v>
      </c>
      <c r="D21" s="91">
        <v>3300</v>
      </c>
      <c r="E21" s="91">
        <v>3900</v>
      </c>
    </row>
    <row r="22" spans="1:5" x14ac:dyDescent="0.2">
      <c r="A22" s="56" t="s">
        <v>137</v>
      </c>
      <c r="B22" s="91">
        <v>1600</v>
      </c>
      <c r="C22" s="91">
        <v>1600</v>
      </c>
      <c r="D22" s="91">
        <v>1600</v>
      </c>
      <c r="E22" s="91">
        <v>1600</v>
      </c>
    </row>
    <row r="23" spans="1:5" x14ac:dyDescent="0.2">
      <c r="A23" s="83" t="s">
        <v>131</v>
      </c>
      <c r="B23" s="92">
        <f>B20+B21*2+B22*2</f>
        <v>11300</v>
      </c>
      <c r="C23" s="92">
        <f t="shared" ref="C23:E23" si="1">C20+C21*2+C22*2</f>
        <v>12600</v>
      </c>
      <c r="D23" s="92">
        <f t="shared" si="1"/>
        <v>15000</v>
      </c>
      <c r="E23" s="92">
        <f t="shared" si="1"/>
        <v>17200</v>
      </c>
    </row>
    <row r="24" spans="1:5" ht="12.75" customHeight="1" x14ac:dyDescent="0.2">
      <c r="A24" s="376" t="s">
        <v>217</v>
      </c>
      <c r="B24" s="376" t="s">
        <v>167</v>
      </c>
      <c r="C24" s="376"/>
      <c r="D24" s="376"/>
      <c r="E24" s="376"/>
    </row>
    <row r="25" spans="1:5" x14ac:dyDescent="0.2">
      <c r="A25" s="376"/>
      <c r="B25" s="65" t="s">
        <v>127</v>
      </c>
      <c r="C25" s="65" t="s">
        <v>128</v>
      </c>
      <c r="D25" s="65" t="s">
        <v>132</v>
      </c>
      <c r="E25" s="65" t="s">
        <v>133</v>
      </c>
    </row>
    <row r="26" spans="1:5" x14ac:dyDescent="0.2">
      <c r="A26" s="56" t="s">
        <v>138</v>
      </c>
      <c r="B26" s="91">
        <v>5000</v>
      </c>
      <c r="C26" s="91">
        <v>5900</v>
      </c>
      <c r="D26" s="91">
        <v>7300</v>
      </c>
      <c r="E26" s="91">
        <v>8800</v>
      </c>
    </row>
    <row r="27" spans="1:5" x14ac:dyDescent="0.2">
      <c r="A27" s="56" t="s">
        <v>139</v>
      </c>
      <c r="B27" s="91">
        <v>3400</v>
      </c>
      <c r="C27" s="91">
        <v>3800</v>
      </c>
      <c r="D27" s="91">
        <v>4700</v>
      </c>
      <c r="E27" s="91">
        <v>5700</v>
      </c>
    </row>
    <row r="28" spans="1:5" x14ac:dyDescent="0.2">
      <c r="A28" s="56" t="s">
        <v>140</v>
      </c>
      <c r="B28" s="91">
        <v>2400</v>
      </c>
      <c r="C28" s="91">
        <v>2400</v>
      </c>
      <c r="D28" s="91">
        <v>2400</v>
      </c>
      <c r="E28" s="91">
        <v>2400</v>
      </c>
    </row>
    <row r="29" spans="1:5" x14ac:dyDescent="0.2">
      <c r="A29" s="83" t="s">
        <v>141</v>
      </c>
      <c r="B29" s="92">
        <f>B26+B27*2+B28*2</f>
        <v>16600</v>
      </c>
      <c r="C29" s="92">
        <f t="shared" ref="C29:E29" si="2">C26+C27*2+C28*2</f>
        <v>18300</v>
      </c>
      <c r="D29" s="92">
        <f t="shared" si="2"/>
        <v>21500</v>
      </c>
      <c r="E29" s="92">
        <f t="shared" si="2"/>
        <v>25000</v>
      </c>
    </row>
    <row r="30" spans="1:5" ht="10.5" customHeight="1" x14ac:dyDescent="0.2">
      <c r="A30" s="376" t="s">
        <v>218</v>
      </c>
      <c r="B30" s="376" t="s">
        <v>167</v>
      </c>
      <c r="C30" s="376"/>
      <c r="D30" s="376"/>
      <c r="E30" s="376"/>
    </row>
    <row r="31" spans="1:5" x14ac:dyDescent="0.2">
      <c r="A31" s="376"/>
      <c r="B31" s="65" t="s">
        <v>127</v>
      </c>
      <c r="C31" s="65" t="s">
        <v>128</v>
      </c>
      <c r="D31" s="65" t="s">
        <v>132</v>
      </c>
      <c r="E31" s="65" t="s">
        <v>133</v>
      </c>
    </row>
    <row r="32" spans="1:5" x14ac:dyDescent="0.2">
      <c r="A32" s="56" t="s">
        <v>142</v>
      </c>
      <c r="B32" s="91">
        <v>6300</v>
      </c>
      <c r="C32" s="91">
        <v>7300</v>
      </c>
      <c r="D32" s="91">
        <v>9100</v>
      </c>
      <c r="E32" s="91">
        <v>10900</v>
      </c>
    </row>
    <row r="33" spans="1:5" x14ac:dyDescent="0.2">
      <c r="A33" s="56" t="s">
        <v>143</v>
      </c>
      <c r="B33" s="91">
        <v>4200</v>
      </c>
      <c r="C33" s="91">
        <v>4700</v>
      </c>
      <c r="D33" s="91">
        <v>5900</v>
      </c>
      <c r="E33" s="91">
        <v>7100</v>
      </c>
    </row>
    <row r="34" spans="1:5" x14ac:dyDescent="0.2">
      <c r="A34" s="56" t="s">
        <v>144</v>
      </c>
      <c r="B34" s="91">
        <v>3000</v>
      </c>
      <c r="C34" s="91">
        <v>3000</v>
      </c>
      <c r="D34" s="91">
        <v>3000</v>
      </c>
      <c r="E34" s="91">
        <v>3000</v>
      </c>
    </row>
    <row r="35" spans="1:5" x14ac:dyDescent="0.2">
      <c r="A35" s="83" t="s">
        <v>141</v>
      </c>
      <c r="B35" s="92">
        <f>B34*2+B33*2+B32</f>
        <v>20700</v>
      </c>
      <c r="C35" s="92">
        <f t="shared" ref="C35:E35" si="3">C34*2+C33*2+C32</f>
        <v>22700</v>
      </c>
      <c r="D35" s="92">
        <f t="shared" si="3"/>
        <v>26900</v>
      </c>
      <c r="E35" s="92">
        <f t="shared" si="3"/>
        <v>31100</v>
      </c>
    </row>
    <row r="36" spans="1:5" x14ac:dyDescent="0.2">
      <c r="A36" s="376" t="s">
        <v>168</v>
      </c>
      <c r="B36" s="376" t="s">
        <v>167</v>
      </c>
      <c r="C36" s="376"/>
      <c r="D36" s="376"/>
      <c r="E36" s="376"/>
    </row>
    <row r="37" spans="1:5" x14ac:dyDescent="0.2">
      <c r="A37" s="376"/>
      <c r="B37" s="65" t="s">
        <v>127</v>
      </c>
      <c r="C37" s="65" t="s">
        <v>128</v>
      </c>
      <c r="D37" s="65" t="s">
        <v>132</v>
      </c>
      <c r="E37" s="65" t="s">
        <v>133</v>
      </c>
    </row>
    <row r="38" spans="1:5" x14ac:dyDescent="0.2">
      <c r="A38" s="56" t="s">
        <v>129</v>
      </c>
      <c r="B38" s="93">
        <v>3100</v>
      </c>
      <c r="C38" s="93">
        <v>3450</v>
      </c>
      <c r="D38" s="93" t="s">
        <v>13</v>
      </c>
      <c r="E38" s="65" t="s">
        <v>13</v>
      </c>
    </row>
    <row r="39" spans="1:5" x14ac:dyDescent="0.2">
      <c r="A39" s="56" t="s">
        <v>169</v>
      </c>
      <c r="B39" s="93">
        <v>2200</v>
      </c>
      <c r="C39" s="93">
        <v>2860</v>
      </c>
      <c r="D39" s="93" t="s">
        <v>13</v>
      </c>
      <c r="E39" s="65" t="s">
        <v>13</v>
      </c>
    </row>
    <row r="40" spans="1:5" x14ac:dyDescent="0.2">
      <c r="A40" s="56" t="s">
        <v>170</v>
      </c>
      <c r="B40" s="93" t="s">
        <v>13</v>
      </c>
      <c r="C40" s="93">
        <v>3580</v>
      </c>
      <c r="D40" s="93" t="s">
        <v>13</v>
      </c>
      <c r="E40" s="65" t="s">
        <v>13</v>
      </c>
    </row>
    <row r="41" spans="1:5" x14ac:dyDescent="0.2">
      <c r="A41" s="56" t="s">
        <v>134</v>
      </c>
      <c r="B41" s="93" t="s">
        <v>13</v>
      </c>
      <c r="C41" s="93">
        <v>1940</v>
      </c>
      <c r="D41" s="93" t="s">
        <v>13</v>
      </c>
      <c r="E41" s="65" t="s">
        <v>13</v>
      </c>
    </row>
    <row r="42" spans="1:5" ht="11.25" customHeight="1" x14ac:dyDescent="0.2">
      <c r="A42" s="378" t="s">
        <v>310</v>
      </c>
      <c r="B42" s="378"/>
      <c r="C42" s="378"/>
      <c r="D42" s="378"/>
      <c r="E42" s="378"/>
    </row>
    <row r="43" spans="1:5" ht="5.25" customHeight="1" x14ac:dyDescent="0.2">
      <c r="A43" s="378"/>
      <c r="B43" s="378"/>
      <c r="C43" s="378"/>
      <c r="D43" s="378"/>
      <c r="E43" s="378"/>
    </row>
    <row r="44" spans="1:5" x14ac:dyDescent="0.2">
      <c r="A44" s="377" t="s">
        <v>219</v>
      </c>
      <c r="B44" s="377"/>
      <c r="C44" s="374">
        <v>40000</v>
      </c>
      <c r="D44" s="374"/>
      <c r="E44" s="374"/>
    </row>
    <row r="45" spans="1:5" x14ac:dyDescent="0.2">
      <c r="A45" s="377" t="s">
        <v>220</v>
      </c>
      <c r="B45" s="377"/>
      <c r="C45" s="374"/>
      <c r="D45" s="374"/>
      <c r="E45" s="374"/>
    </row>
    <row r="46" spans="1:5" ht="15" customHeight="1" x14ac:dyDescent="0.2">
      <c r="A46" s="377" t="s">
        <v>221</v>
      </c>
      <c r="B46" s="377"/>
      <c r="C46" s="374"/>
      <c r="D46" s="374"/>
      <c r="E46" s="374"/>
    </row>
    <row r="47" spans="1:5" ht="15" customHeight="1" x14ac:dyDescent="0.2">
      <c r="A47" s="56" t="s">
        <v>147</v>
      </c>
      <c r="B47" s="91">
        <v>2040</v>
      </c>
      <c r="C47" s="374">
        <v>1870</v>
      </c>
      <c r="D47" s="374"/>
      <c r="E47" s="91">
        <v>1320</v>
      </c>
    </row>
    <row r="48" spans="1:5" ht="15" customHeight="1" x14ac:dyDescent="0.2">
      <c r="A48" s="56" t="s">
        <v>146</v>
      </c>
      <c r="B48" s="91">
        <v>510</v>
      </c>
      <c r="C48" s="374">
        <v>500</v>
      </c>
      <c r="D48" s="374"/>
      <c r="E48" s="91">
        <v>280</v>
      </c>
    </row>
    <row r="49" spans="1:5" ht="15" customHeight="1" x14ac:dyDescent="0.2">
      <c r="A49" s="83" t="s">
        <v>131</v>
      </c>
      <c r="B49" s="92">
        <f>B45+B48*4</f>
        <v>2040</v>
      </c>
      <c r="C49" s="379">
        <f>C45+C48*4</f>
        <v>2000</v>
      </c>
      <c r="D49" s="379"/>
      <c r="E49" s="92">
        <f>E45+E48*4</f>
        <v>1120</v>
      </c>
    </row>
    <row r="50" spans="1:5" ht="19.5" customHeight="1" x14ac:dyDescent="0.2">
      <c r="A50" s="380" t="s">
        <v>228</v>
      </c>
      <c r="B50" s="380"/>
      <c r="C50" s="380"/>
      <c r="D50" s="380"/>
      <c r="E50" s="380"/>
    </row>
    <row r="51" spans="1:5" ht="20.100000000000001" customHeight="1" x14ac:dyDescent="0.2">
      <c r="A51" s="55"/>
      <c r="B51" s="66"/>
      <c r="C51" s="375"/>
      <c r="D51" s="375"/>
      <c r="E51" s="66"/>
    </row>
    <row r="52" spans="1:5" ht="15" customHeight="1" x14ac:dyDescent="0.2">
      <c r="A52" s="53"/>
      <c r="B52" s="54"/>
      <c r="C52" s="54"/>
      <c r="D52" s="54"/>
      <c r="E52" s="54"/>
    </row>
  </sheetData>
  <mergeCells count="34">
    <mergeCell ref="A1:E1"/>
    <mergeCell ref="A2:E2"/>
    <mergeCell ref="A3:E3"/>
    <mergeCell ref="A4:E4"/>
    <mergeCell ref="A5:E5"/>
    <mergeCell ref="A30:A31"/>
    <mergeCell ref="B12:E12"/>
    <mergeCell ref="B18:E18"/>
    <mergeCell ref="B24:E24"/>
    <mergeCell ref="B30:E30"/>
    <mergeCell ref="D7:E8"/>
    <mergeCell ref="B9:C9"/>
    <mergeCell ref="B10:C10"/>
    <mergeCell ref="B11:C11"/>
    <mergeCell ref="D9:E9"/>
    <mergeCell ref="D10:E10"/>
    <mergeCell ref="D11:E11"/>
    <mergeCell ref="A7:A8"/>
    <mergeCell ref="A12:A13"/>
    <mergeCell ref="A18:A19"/>
    <mergeCell ref="A24:A25"/>
    <mergeCell ref="B7:C8"/>
    <mergeCell ref="C47:D47"/>
    <mergeCell ref="C51:D51"/>
    <mergeCell ref="A36:A37"/>
    <mergeCell ref="B36:E36"/>
    <mergeCell ref="A44:B44"/>
    <mergeCell ref="A45:B45"/>
    <mergeCell ref="A46:B46"/>
    <mergeCell ref="A42:E43"/>
    <mergeCell ref="C44:E46"/>
    <mergeCell ref="C48:D48"/>
    <mergeCell ref="C49:D49"/>
    <mergeCell ref="A50:E50"/>
  </mergeCells>
  <hyperlinks>
    <hyperlink ref="A50" r:id="rId1"/>
  </hyperlinks>
  <pageMargins left="0" right="0.70866141732283472" top="0" bottom="0" header="0.31496062992125984" footer="0"/>
  <pageSetup paperSize="9" scale="120"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"/>
  <sheetViews>
    <sheetView workbookViewId="0">
      <selection activeCell="AB33" sqref="AB33"/>
    </sheetView>
  </sheetViews>
  <sheetFormatPr defaultRowHeight="15" x14ac:dyDescent="0.25"/>
  <cols>
    <col min="1" max="1" width="21.5703125" customWidth="1"/>
    <col min="3" max="8" width="0" hidden="1" customWidth="1"/>
    <col min="9" max="9" width="9.42578125" customWidth="1"/>
    <col min="10" max="10" width="10.28515625" customWidth="1"/>
    <col min="11" max="11" width="9.140625" customWidth="1"/>
    <col min="12" max="12" width="8.7109375" customWidth="1"/>
    <col min="13" max="13" width="8.85546875" customWidth="1"/>
    <col min="14" max="14" width="10" customWidth="1"/>
  </cols>
  <sheetData>
    <row r="1" spans="1:14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49"/>
      <c r="N1" s="25"/>
    </row>
    <row r="2" spans="1:14" ht="64.5" customHeight="1" x14ac:dyDescent="0.25">
      <c r="A2" s="292" t="s">
        <v>315</v>
      </c>
      <c r="B2" s="292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</row>
    <row r="3" spans="1:14" ht="15" customHeight="1" x14ac:dyDescent="0.25">
      <c r="A3" s="295" t="s">
        <v>312</v>
      </c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</row>
    <row r="4" spans="1:14" ht="15" customHeight="1" x14ac:dyDescent="0.25">
      <c r="A4" s="298" t="s">
        <v>313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</row>
    <row r="5" spans="1:14" ht="15.75" thickBot="1" x14ac:dyDescent="0.3">
      <c r="A5" s="301" t="s">
        <v>314</v>
      </c>
      <c r="B5" s="301"/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301"/>
      <c r="N5" s="301"/>
    </row>
    <row r="6" spans="1:14" ht="15.75" thickTop="1" x14ac:dyDescent="0.25">
      <c r="A6" s="76"/>
      <c r="B6" s="76"/>
      <c r="C6" s="76"/>
      <c r="D6" s="76"/>
      <c r="E6" s="76"/>
      <c r="F6" s="76"/>
      <c r="G6" s="76"/>
      <c r="H6" s="76"/>
      <c r="I6" s="77"/>
      <c r="J6" s="77"/>
      <c r="K6" s="77"/>
      <c r="L6" s="77"/>
      <c r="M6" s="78"/>
    </row>
    <row r="7" spans="1:14" ht="30" x14ac:dyDescent="0.25">
      <c r="A7" s="63" t="s">
        <v>29</v>
      </c>
      <c r="B7" s="63" t="s">
        <v>289</v>
      </c>
      <c r="C7" s="63"/>
      <c r="D7" s="63"/>
      <c r="E7" s="63"/>
      <c r="F7" s="63"/>
      <c r="G7" s="63"/>
      <c r="H7" s="63"/>
      <c r="I7" s="63" t="s">
        <v>279</v>
      </c>
      <c r="J7" s="63" t="s">
        <v>286</v>
      </c>
      <c r="K7" s="414" t="s">
        <v>290</v>
      </c>
      <c r="L7" s="409"/>
      <c r="M7" s="405" t="s">
        <v>287</v>
      </c>
      <c r="N7" s="406"/>
    </row>
    <row r="8" spans="1:14" ht="15" customHeight="1" x14ac:dyDescent="0.25">
      <c r="A8" s="64" t="s">
        <v>103</v>
      </c>
      <c r="B8" s="62">
        <v>100</v>
      </c>
      <c r="C8" s="62"/>
      <c r="D8" s="62">
        <v>38</v>
      </c>
      <c r="E8" s="238">
        <v>27</v>
      </c>
      <c r="F8" s="409"/>
      <c r="G8" s="410">
        <v>24</v>
      </c>
      <c r="H8" s="411"/>
      <c r="I8" s="62" t="s">
        <v>2</v>
      </c>
      <c r="J8" s="89">
        <f>D8*1.1</f>
        <v>41.800000000000004</v>
      </c>
      <c r="K8" s="407">
        <f>E8*1.1</f>
        <v>29.700000000000003</v>
      </c>
      <c r="L8" s="408"/>
      <c r="M8" s="407">
        <f>G8*1.1</f>
        <v>26.400000000000002</v>
      </c>
      <c r="N8" s="408"/>
    </row>
    <row r="9" spans="1:14" ht="15" customHeight="1" x14ac:dyDescent="0.25">
      <c r="A9" s="64" t="s">
        <v>103</v>
      </c>
      <c r="B9" s="62">
        <v>90</v>
      </c>
      <c r="C9" s="62"/>
      <c r="D9" s="62">
        <v>37</v>
      </c>
      <c r="E9" s="238">
        <v>23</v>
      </c>
      <c r="F9" s="409"/>
      <c r="G9" s="410">
        <v>21</v>
      </c>
      <c r="H9" s="411"/>
      <c r="I9" s="62" t="s">
        <v>2</v>
      </c>
      <c r="J9" s="89">
        <f t="shared" ref="J9:J15" si="0">D9*1.1</f>
        <v>40.700000000000003</v>
      </c>
      <c r="K9" s="407">
        <f t="shared" ref="K9:K15" si="1">E9*1.1</f>
        <v>25.3</v>
      </c>
      <c r="L9" s="408"/>
      <c r="M9" s="407">
        <f t="shared" ref="M9:M15" si="2">G9*1.1</f>
        <v>23.1</v>
      </c>
      <c r="N9" s="408"/>
    </row>
    <row r="10" spans="1:14" ht="15" customHeight="1" x14ac:dyDescent="0.25">
      <c r="A10" s="64" t="s">
        <v>103</v>
      </c>
      <c r="B10" s="62">
        <v>80</v>
      </c>
      <c r="C10" s="62"/>
      <c r="D10" s="62">
        <v>34</v>
      </c>
      <c r="E10" s="238">
        <v>22</v>
      </c>
      <c r="F10" s="409"/>
      <c r="G10" s="410">
        <v>20</v>
      </c>
      <c r="H10" s="411"/>
      <c r="I10" s="62" t="s">
        <v>2</v>
      </c>
      <c r="J10" s="89">
        <f t="shared" si="0"/>
        <v>37.400000000000006</v>
      </c>
      <c r="K10" s="407">
        <f t="shared" si="1"/>
        <v>24.200000000000003</v>
      </c>
      <c r="L10" s="408"/>
      <c r="M10" s="407">
        <f t="shared" si="2"/>
        <v>22</v>
      </c>
      <c r="N10" s="408"/>
    </row>
    <row r="11" spans="1:14" ht="15" customHeight="1" x14ac:dyDescent="0.25">
      <c r="A11" s="64" t="s">
        <v>103</v>
      </c>
      <c r="B11" s="62">
        <v>70</v>
      </c>
      <c r="C11" s="62"/>
      <c r="D11" s="62">
        <v>30</v>
      </c>
      <c r="E11" s="238">
        <v>20</v>
      </c>
      <c r="F11" s="409"/>
      <c r="G11" s="410">
        <v>18</v>
      </c>
      <c r="H11" s="411"/>
      <c r="I11" s="62" t="s">
        <v>2</v>
      </c>
      <c r="J11" s="89">
        <f t="shared" si="0"/>
        <v>33</v>
      </c>
      <c r="K11" s="407">
        <f t="shared" si="1"/>
        <v>22</v>
      </c>
      <c r="L11" s="408"/>
      <c r="M11" s="407">
        <f t="shared" si="2"/>
        <v>19.8</v>
      </c>
      <c r="N11" s="408"/>
    </row>
    <row r="12" spans="1:14" ht="15" customHeight="1" x14ac:dyDescent="0.25">
      <c r="A12" s="64" t="s">
        <v>103</v>
      </c>
      <c r="B12" s="62">
        <v>60</v>
      </c>
      <c r="C12" s="62"/>
      <c r="D12" s="62">
        <v>27</v>
      </c>
      <c r="E12" s="238">
        <v>19</v>
      </c>
      <c r="F12" s="409"/>
      <c r="G12" s="410">
        <v>17</v>
      </c>
      <c r="H12" s="411"/>
      <c r="I12" s="62" t="s">
        <v>2</v>
      </c>
      <c r="J12" s="89">
        <f t="shared" si="0"/>
        <v>29.700000000000003</v>
      </c>
      <c r="K12" s="407">
        <f t="shared" si="1"/>
        <v>20.900000000000002</v>
      </c>
      <c r="L12" s="408"/>
      <c r="M12" s="407">
        <f t="shared" si="2"/>
        <v>18.700000000000003</v>
      </c>
      <c r="N12" s="408"/>
    </row>
    <row r="13" spans="1:14" ht="15" customHeight="1" x14ac:dyDescent="0.25">
      <c r="A13" s="64" t="s">
        <v>103</v>
      </c>
      <c r="B13" s="62">
        <v>50</v>
      </c>
      <c r="C13" s="62"/>
      <c r="D13" s="62">
        <v>24</v>
      </c>
      <c r="E13" s="238">
        <v>18</v>
      </c>
      <c r="F13" s="409"/>
      <c r="G13" s="410">
        <v>16</v>
      </c>
      <c r="H13" s="411"/>
      <c r="I13" s="62" t="s">
        <v>2</v>
      </c>
      <c r="J13" s="89">
        <f t="shared" si="0"/>
        <v>26.400000000000002</v>
      </c>
      <c r="K13" s="407">
        <f t="shared" si="1"/>
        <v>19.8</v>
      </c>
      <c r="L13" s="408"/>
      <c r="M13" s="407">
        <f t="shared" si="2"/>
        <v>17.600000000000001</v>
      </c>
      <c r="N13" s="408"/>
    </row>
    <row r="14" spans="1:14" ht="15" customHeight="1" x14ac:dyDescent="0.25">
      <c r="A14" s="64" t="s">
        <v>103</v>
      </c>
      <c r="B14" s="62">
        <v>40</v>
      </c>
      <c r="C14" s="62"/>
      <c r="D14" s="62">
        <v>21</v>
      </c>
      <c r="E14" s="238">
        <v>17</v>
      </c>
      <c r="F14" s="409"/>
      <c r="G14" s="410">
        <v>15</v>
      </c>
      <c r="H14" s="411"/>
      <c r="I14" s="62" t="s">
        <v>2</v>
      </c>
      <c r="J14" s="89">
        <f t="shared" si="0"/>
        <v>23.1</v>
      </c>
      <c r="K14" s="407">
        <f t="shared" si="1"/>
        <v>18.700000000000003</v>
      </c>
      <c r="L14" s="408"/>
      <c r="M14" s="407">
        <f t="shared" si="2"/>
        <v>16.5</v>
      </c>
      <c r="N14" s="408"/>
    </row>
    <row r="15" spans="1:14" ht="15" customHeight="1" x14ac:dyDescent="0.25">
      <c r="A15" s="64" t="s">
        <v>103</v>
      </c>
      <c r="B15" s="62">
        <v>30</v>
      </c>
      <c r="C15" s="62"/>
      <c r="D15" s="62">
        <v>20</v>
      </c>
      <c r="E15" s="238">
        <v>13</v>
      </c>
      <c r="F15" s="409"/>
      <c r="G15" s="410">
        <v>12</v>
      </c>
      <c r="H15" s="411"/>
      <c r="I15" s="62" t="s">
        <v>2</v>
      </c>
      <c r="J15" s="89">
        <f t="shared" si="0"/>
        <v>22</v>
      </c>
      <c r="K15" s="407">
        <f t="shared" si="1"/>
        <v>14.3</v>
      </c>
      <c r="L15" s="408"/>
      <c r="M15" s="407">
        <f t="shared" si="2"/>
        <v>13.200000000000001</v>
      </c>
      <c r="N15" s="408"/>
    </row>
    <row r="16" spans="1:14" x14ac:dyDescent="0.25">
      <c r="A16" s="412" t="s">
        <v>29</v>
      </c>
      <c r="B16" s="412" t="s">
        <v>289</v>
      </c>
      <c r="C16" s="87"/>
      <c r="D16" s="87"/>
      <c r="E16" s="87"/>
      <c r="F16" s="87"/>
      <c r="G16" s="87"/>
      <c r="H16" s="87"/>
      <c r="I16" s="325" t="s">
        <v>171</v>
      </c>
      <c r="J16" s="325"/>
      <c r="K16" s="403" t="s">
        <v>172</v>
      </c>
      <c r="L16" s="404"/>
      <c r="M16" s="405" t="s">
        <v>291</v>
      </c>
      <c r="N16" s="406"/>
    </row>
    <row r="17" spans="1:14" ht="27" customHeight="1" x14ac:dyDescent="0.25">
      <c r="A17" s="413"/>
      <c r="B17" s="413"/>
      <c r="C17" s="88"/>
      <c r="D17" s="88"/>
      <c r="E17" s="88"/>
      <c r="F17" s="88"/>
      <c r="G17" s="88"/>
      <c r="H17" s="88"/>
      <c r="I17" s="63" t="s">
        <v>292</v>
      </c>
      <c r="J17" s="63" t="s">
        <v>293</v>
      </c>
      <c r="K17" s="63" t="s">
        <v>292</v>
      </c>
      <c r="L17" s="73" t="s">
        <v>293</v>
      </c>
      <c r="M17" s="73" t="s">
        <v>292</v>
      </c>
      <c r="N17" s="73" t="s">
        <v>293</v>
      </c>
    </row>
    <row r="18" spans="1:14" x14ac:dyDescent="0.25">
      <c r="A18" s="64" t="s">
        <v>163</v>
      </c>
      <c r="B18" s="62">
        <v>60</v>
      </c>
      <c r="C18" s="62">
        <v>270</v>
      </c>
      <c r="D18" s="62">
        <v>225</v>
      </c>
      <c r="E18" s="84">
        <v>190</v>
      </c>
      <c r="F18" s="84">
        <v>158</v>
      </c>
      <c r="G18" s="50">
        <v>179</v>
      </c>
      <c r="H18" s="50">
        <v>142</v>
      </c>
      <c r="I18" s="89">
        <f>C18*1.2</f>
        <v>324</v>
      </c>
      <c r="J18" s="89">
        <f t="shared" ref="J18:N23" si="3">D18*1.2</f>
        <v>270</v>
      </c>
      <c r="K18" s="89">
        <f t="shared" si="3"/>
        <v>228</v>
      </c>
      <c r="L18" s="89">
        <f t="shared" si="3"/>
        <v>189.6</v>
      </c>
      <c r="M18" s="89">
        <f t="shared" si="3"/>
        <v>214.79999999999998</v>
      </c>
      <c r="N18" s="89">
        <f t="shared" si="3"/>
        <v>170.4</v>
      </c>
    </row>
    <row r="19" spans="1:14" x14ac:dyDescent="0.25">
      <c r="A19" s="64" t="s">
        <v>163</v>
      </c>
      <c r="B19" s="62">
        <v>80</v>
      </c>
      <c r="C19" s="84">
        <v>350</v>
      </c>
      <c r="D19" s="84">
        <v>292</v>
      </c>
      <c r="E19" s="84">
        <v>270</v>
      </c>
      <c r="F19" s="84">
        <v>225</v>
      </c>
      <c r="G19" s="50">
        <v>230</v>
      </c>
      <c r="H19" s="50">
        <v>192</v>
      </c>
      <c r="I19" s="89">
        <f t="shared" ref="I19:I23" si="4">C19*1.2</f>
        <v>420</v>
      </c>
      <c r="J19" s="89">
        <f t="shared" si="3"/>
        <v>350.4</v>
      </c>
      <c r="K19" s="89">
        <f t="shared" si="3"/>
        <v>324</v>
      </c>
      <c r="L19" s="89">
        <f t="shared" si="3"/>
        <v>270</v>
      </c>
      <c r="M19" s="89">
        <f t="shared" si="3"/>
        <v>276</v>
      </c>
      <c r="N19" s="89">
        <f t="shared" si="3"/>
        <v>230.39999999999998</v>
      </c>
    </row>
    <row r="20" spans="1:14" x14ac:dyDescent="0.25">
      <c r="A20" s="64" t="s">
        <v>163</v>
      </c>
      <c r="B20" s="62">
        <v>100</v>
      </c>
      <c r="C20" s="84">
        <v>400</v>
      </c>
      <c r="D20" s="84">
        <v>334</v>
      </c>
      <c r="E20" s="84">
        <v>330</v>
      </c>
      <c r="F20" s="84">
        <v>275</v>
      </c>
      <c r="G20" s="50">
        <v>280</v>
      </c>
      <c r="H20" s="50">
        <v>233</v>
      </c>
      <c r="I20" s="89">
        <f t="shared" si="4"/>
        <v>480</v>
      </c>
      <c r="J20" s="89">
        <f t="shared" si="3"/>
        <v>400.8</v>
      </c>
      <c r="K20" s="89">
        <f t="shared" si="3"/>
        <v>396</v>
      </c>
      <c r="L20" s="89">
        <f t="shared" si="3"/>
        <v>330</v>
      </c>
      <c r="M20" s="89">
        <f t="shared" si="3"/>
        <v>336</v>
      </c>
      <c r="N20" s="89">
        <f t="shared" si="3"/>
        <v>279.59999999999997</v>
      </c>
    </row>
    <row r="21" spans="1:14" x14ac:dyDescent="0.25">
      <c r="A21" s="64" t="s">
        <v>163</v>
      </c>
      <c r="B21" s="62">
        <v>120</v>
      </c>
      <c r="C21" s="84">
        <v>520</v>
      </c>
      <c r="D21" s="84">
        <v>433</v>
      </c>
      <c r="E21" s="84">
        <v>410</v>
      </c>
      <c r="F21" s="84">
        <v>342</v>
      </c>
      <c r="G21" s="50">
        <v>340</v>
      </c>
      <c r="H21" s="50">
        <v>283</v>
      </c>
      <c r="I21" s="89">
        <f t="shared" si="4"/>
        <v>624</v>
      </c>
      <c r="J21" s="89">
        <f t="shared" si="3"/>
        <v>519.6</v>
      </c>
      <c r="K21" s="89">
        <f t="shared" si="3"/>
        <v>492</v>
      </c>
      <c r="L21" s="89">
        <f t="shared" si="3"/>
        <v>410.4</v>
      </c>
      <c r="M21" s="89">
        <f t="shared" si="3"/>
        <v>408</v>
      </c>
      <c r="N21" s="89">
        <f t="shared" si="3"/>
        <v>339.59999999999997</v>
      </c>
    </row>
    <row r="22" spans="1:14" x14ac:dyDescent="0.25">
      <c r="A22" s="64" t="s">
        <v>163</v>
      </c>
      <c r="B22" s="62">
        <v>140</v>
      </c>
      <c r="C22" s="84">
        <v>610</v>
      </c>
      <c r="D22" s="84">
        <v>508</v>
      </c>
      <c r="E22" s="84">
        <v>460</v>
      </c>
      <c r="F22" s="84">
        <v>383</v>
      </c>
      <c r="G22" s="50">
        <v>400</v>
      </c>
      <c r="H22" s="50">
        <v>333</v>
      </c>
      <c r="I22" s="89">
        <f t="shared" si="4"/>
        <v>732</v>
      </c>
      <c r="J22" s="89">
        <f t="shared" si="3"/>
        <v>609.6</v>
      </c>
      <c r="K22" s="89">
        <f t="shared" si="3"/>
        <v>552</v>
      </c>
      <c r="L22" s="89">
        <f t="shared" si="3"/>
        <v>459.59999999999997</v>
      </c>
      <c r="M22" s="89">
        <f t="shared" si="3"/>
        <v>480</v>
      </c>
      <c r="N22" s="89">
        <f t="shared" si="3"/>
        <v>399.59999999999997</v>
      </c>
    </row>
    <row r="23" spans="1:14" x14ac:dyDescent="0.25">
      <c r="A23" s="51" t="s">
        <v>163</v>
      </c>
      <c r="B23" s="50">
        <v>150</v>
      </c>
      <c r="C23" s="50">
        <v>660</v>
      </c>
      <c r="D23" s="50">
        <v>550</v>
      </c>
      <c r="E23" s="50">
        <v>490</v>
      </c>
      <c r="F23" s="50">
        <v>408</v>
      </c>
      <c r="G23" s="50">
        <v>410</v>
      </c>
      <c r="H23" s="50">
        <v>342</v>
      </c>
      <c r="I23" s="89">
        <f t="shared" si="4"/>
        <v>792</v>
      </c>
      <c r="J23" s="89">
        <f t="shared" si="3"/>
        <v>660</v>
      </c>
      <c r="K23" s="89">
        <f t="shared" si="3"/>
        <v>588</v>
      </c>
      <c r="L23" s="89">
        <f t="shared" si="3"/>
        <v>489.59999999999997</v>
      </c>
      <c r="M23" s="89">
        <f t="shared" si="3"/>
        <v>492</v>
      </c>
      <c r="N23" s="89">
        <f t="shared" si="3"/>
        <v>410.4</v>
      </c>
    </row>
    <row r="24" spans="1:14" x14ac:dyDescent="0.25">
      <c r="A24" s="400" t="s">
        <v>294</v>
      </c>
      <c r="B24" s="400"/>
      <c r="C24" s="400"/>
      <c r="D24" s="400"/>
      <c r="E24" s="400"/>
      <c r="F24" s="400"/>
      <c r="G24" s="400"/>
      <c r="H24" s="400"/>
      <c r="I24" s="400"/>
      <c r="J24" s="400"/>
      <c r="K24" s="400"/>
      <c r="L24" s="401"/>
      <c r="M24" s="401"/>
      <c r="N24" s="401"/>
    </row>
    <row r="25" spans="1:14" x14ac:dyDescent="0.25">
      <c r="A25" s="396" t="s">
        <v>29</v>
      </c>
      <c r="B25" s="389"/>
      <c r="C25" s="389"/>
      <c r="D25" s="389"/>
      <c r="E25" s="389"/>
      <c r="F25" s="389"/>
      <c r="G25" s="389"/>
      <c r="H25" s="389"/>
      <c r="I25" s="389"/>
      <c r="J25" s="389"/>
      <c r="K25" s="396" t="s">
        <v>295</v>
      </c>
      <c r="L25" s="394"/>
      <c r="M25" s="398" t="s">
        <v>263</v>
      </c>
      <c r="N25" s="389"/>
    </row>
    <row r="26" spans="1:14" ht="12.75" customHeight="1" x14ac:dyDescent="0.25">
      <c r="A26" s="402"/>
      <c r="B26" s="389"/>
      <c r="C26" s="389"/>
      <c r="D26" s="389"/>
      <c r="E26" s="389"/>
      <c r="F26" s="389"/>
      <c r="G26" s="389"/>
      <c r="H26" s="389"/>
      <c r="I26" s="389"/>
      <c r="J26" s="389"/>
      <c r="K26" s="394"/>
      <c r="L26" s="394"/>
      <c r="M26" s="389"/>
      <c r="N26" s="389"/>
    </row>
    <row r="27" spans="1:14" x14ac:dyDescent="0.25">
      <c r="A27" s="392" t="s">
        <v>296</v>
      </c>
      <c r="B27" s="393"/>
      <c r="C27" s="393"/>
      <c r="D27" s="393"/>
      <c r="E27" s="393"/>
      <c r="F27" s="393"/>
      <c r="G27" s="393"/>
      <c r="H27" s="393"/>
      <c r="I27" s="393"/>
      <c r="J27" s="393"/>
      <c r="K27" s="394">
        <v>50</v>
      </c>
      <c r="L27" s="389"/>
      <c r="M27" s="395">
        <v>4000</v>
      </c>
      <c r="N27" s="391"/>
    </row>
    <row r="28" spans="1:14" x14ac:dyDescent="0.25">
      <c r="A28" s="392" t="s">
        <v>297</v>
      </c>
      <c r="B28" s="393"/>
      <c r="C28" s="393"/>
      <c r="D28" s="393"/>
      <c r="E28" s="393"/>
      <c r="F28" s="393"/>
      <c r="G28" s="393"/>
      <c r="H28" s="393"/>
      <c r="I28" s="393"/>
      <c r="J28" s="393"/>
      <c r="K28" s="394">
        <v>50</v>
      </c>
      <c r="L28" s="389"/>
      <c r="M28" s="395">
        <v>4900</v>
      </c>
      <c r="N28" s="391"/>
    </row>
    <row r="29" spans="1:14" x14ac:dyDescent="0.25">
      <c r="A29" s="392" t="s">
        <v>298</v>
      </c>
      <c r="B29" s="393"/>
      <c r="C29" s="393"/>
      <c r="D29" s="393"/>
      <c r="E29" s="393"/>
      <c r="F29" s="393"/>
      <c r="G29" s="393"/>
      <c r="H29" s="393"/>
      <c r="I29" s="393"/>
      <c r="J29" s="393"/>
      <c r="K29" s="394">
        <v>50</v>
      </c>
      <c r="L29" s="389"/>
      <c r="M29" s="395">
        <v>5400</v>
      </c>
      <c r="N29" s="391"/>
    </row>
    <row r="30" spans="1:14" x14ac:dyDescent="0.25">
      <c r="A30" s="392" t="s">
        <v>299</v>
      </c>
      <c r="B30" s="393"/>
      <c r="C30" s="393"/>
      <c r="D30" s="393"/>
      <c r="E30" s="393"/>
      <c r="F30" s="393"/>
      <c r="G30" s="393"/>
      <c r="H30" s="393"/>
      <c r="I30" s="393"/>
      <c r="J30" s="393"/>
      <c r="K30" s="394">
        <v>50</v>
      </c>
      <c r="L30" s="389"/>
      <c r="M30" s="395">
        <v>5800</v>
      </c>
      <c r="N30" s="391"/>
    </row>
    <row r="31" spans="1:14" x14ac:dyDescent="0.25">
      <c r="A31" s="392" t="s">
        <v>300</v>
      </c>
      <c r="B31" s="393"/>
      <c r="C31" s="393"/>
      <c r="D31" s="393"/>
      <c r="E31" s="393"/>
      <c r="F31" s="393"/>
      <c r="G31" s="393"/>
      <c r="H31" s="393"/>
      <c r="I31" s="393"/>
      <c r="J31" s="393"/>
      <c r="K31" s="394">
        <v>50</v>
      </c>
      <c r="L31" s="389"/>
      <c r="M31" s="395">
        <v>6800</v>
      </c>
      <c r="N31" s="391"/>
    </row>
    <row r="32" spans="1:14" x14ac:dyDescent="0.25">
      <c r="A32" s="396" t="s">
        <v>29</v>
      </c>
      <c r="B32" s="389"/>
      <c r="C32" s="389"/>
      <c r="D32" s="389"/>
      <c r="E32" s="389"/>
      <c r="F32" s="389"/>
      <c r="G32" s="389"/>
      <c r="H32" s="389"/>
      <c r="I32" s="389"/>
      <c r="J32" s="389"/>
      <c r="K32" s="398" t="s">
        <v>31</v>
      </c>
      <c r="L32" s="399"/>
      <c r="M32" s="398" t="s">
        <v>263</v>
      </c>
      <c r="N32" s="389"/>
    </row>
    <row r="33" spans="1:14" ht="12" customHeight="1" x14ac:dyDescent="0.25">
      <c r="A33" s="397"/>
      <c r="B33" s="389"/>
      <c r="C33" s="389"/>
      <c r="D33" s="389"/>
      <c r="E33" s="389"/>
      <c r="F33" s="389"/>
      <c r="G33" s="389"/>
      <c r="H33" s="389"/>
      <c r="I33" s="389"/>
      <c r="J33" s="389"/>
      <c r="K33" s="399"/>
      <c r="L33" s="399"/>
      <c r="M33" s="389"/>
      <c r="N33" s="389"/>
    </row>
    <row r="34" spans="1:14" x14ac:dyDescent="0.25">
      <c r="A34" s="392" t="s">
        <v>301</v>
      </c>
      <c r="B34" s="393"/>
      <c r="C34" s="393"/>
      <c r="D34" s="393"/>
      <c r="E34" s="393"/>
      <c r="F34" s="393"/>
      <c r="G34" s="393"/>
      <c r="H34" s="393"/>
      <c r="I34" s="393"/>
      <c r="J34" s="393"/>
      <c r="K34" s="394" t="s">
        <v>302</v>
      </c>
      <c r="L34" s="389"/>
      <c r="M34" s="395">
        <v>600</v>
      </c>
      <c r="N34" s="391"/>
    </row>
    <row r="35" spans="1:14" x14ac:dyDescent="0.25">
      <c r="A35" s="392" t="s">
        <v>303</v>
      </c>
      <c r="B35" s="393"/>
      <c r="C35" s="393"/>
      <c r="D35" s="393"/>
      <c r="E35" s="393"/>
      <c r="F35" s="393"/>
      <c r="G35" s="393"/>
      <c r="H35" s="393"/>
      <c r="I35" s="393"/>
      <c r="J35" s="393"/>
      <c r="K35" s="394" t="s">
        <v>302</v>
      </c>
      <c r="L35" s="389"/>
      <c r="M35" s="395">
        <v>500</v>
      </c>
      <c r="N35" s="391"/>
    </row>
    <row r="36" spans="1:14" x14ac:dyDescent="0.25">
      <c r="A36" s="392" t="s">
        <v>304</v>
      </c>
      <c r="B36" s="393"/>
      <c r="C36" s="393"/>
      <c r="D36" s="393"/>
      <c r="E36" s="393"/>
      <c r="F36" s="393"/>
      <c r="G36" s="393"/>
      <c r="H36" s="393"/>
      <c r="I36" s="393"/>
      <c r="J36" s="393"/>
      <c r="K36" s="394" t="s">
        <v>13</v>
      </c>
      <c r="L36" s="389"/>
      <c r="M36" s="395">
        <v>200</v>
      </c>
      <c r="N36" s="391"/>
    </row>
    <row r="37" spans="1:14" x14ac:dyDescent="0.25">
      <c r="A37" s="392" t="s">
        <v>305</v>
      </c>
      <c r="B37" s="393"/>
      <c r="C37" s="393"/>
      <c r="D37" s="393"/>
      <c r="E37" s="393"/>
      <c r="F37" s="393"/>
      <c r="G37" s="393"/>
      <c r="H37" s="393"/>
      <c r="I37" s="393"/>
      <c r="J37" s="393"/>
      <c r="K37" s="394" t="s">
        <v>13</v>
      </c>
      <c r="L37" s="389"/>
      <c r="M37" s="395">
        <v>800</v>
      </c>
      <c r="N37" s="391"/>
    </row>
    <row r="38" spans="1:14" x14ac:dyDescent="0.25">
      <c r="A38" s="392" t="s">
        <v>306</v>
      </c>
      <c r="B38" s="393"/>
      <c r="C38" s="393"/>
      <c r="D38" s="393"/>
      <c r="E38" s="393"/>
      <c r="F38" s="393"/>
      <c r="G38" s="393"/>
      <c r="H38" s="393"/>
      <c r="I38" s="393"/>
      <c r="J38" s="393"/>
      <c r="K38" s="394" t="s">
        <v>13</v>
      </c>
      <c r="L38" s="389"/>
      <c r="M38" s="395">
        <v>150</v>
      </c>
      <c r="N38" s="391"/>
    </row>
    <row r="39" spans="1:14" x14ac:dyDescent="0.25">
      <c r="A39" s="385" t="s">
        <v>307</v>
      </c>
      <c r="B39" s="385"/>
      <c r="C39" s="385"/>
      <c r="D39" s="385"/>
      <c r="E39" s="385"/>
      <c r="F39" s="385"/>
      <c r="G39" s="385"/>
      <c r="H39" s="385"/>
      <c r="I39" s="385"/>
      <c r="J39" s="385"/>
      <c r="K39" s="385"/>
      <c r="L39" s="386"/>
      <c r="M39" s="386"/>
      <c r="N39" s="386"/>
    </row>
    <row r="40" spans="1:14" x14ac:dyDescent="0.25">
      <c r="A40" s="387" t="s">
        <v>308</v>
      </c>
      <c r="B40" s="387"/>
      <c r="C40" s="387"/>
      <c r="D40" s="387"/>
      <c r="E40" s="387"/>
      <c r="F40" s="387"/>
      <c r="G40" s="387"/>
      <c r="H40" s="387"/>
      <c r="I40" s="387"/>
      <c r="J40" s="387"/>
      <c r="K40" s="387"/>
      <c r="L40" s="386"/>
      <c r="M40" s="386"/>
      <c r="N40" s="386"/>
    </row>
    <row r="41" spans="1:14" x14ac:dyDescent="0.25">
      <c r="A41" s="388" t="s">
        <v>29</v>
      </c>
      <c r="B41" s="388"/>
      <c r="C41" s="388"/>
      <c r="D41" s="388"/>
      <c r="E41" s="388"/>
      <c r="F41" s="388"/>
      <c r="G41" s="388"/>
      <c r="H41" s="388"/>
      <c r="I41" s="388"/>
      <c r="J41" s="388"/>
      <c r="K41" s="388"/>
      <c r="L41" s="388"/>
      <c r="M41" s="388" t="s">
        <v>263</v>
      </c>
      <c r="N41" s="389"/>
    </row>
    <row r="42" spans="1:14" x14ac:dyDescent="0.25">
      <c r="A42" s="388" t="s">
        <v>309</v>
      </c>
      <c r="B42" s="388"/>
      <c r="C42" s="388"/>
      <c r="D42" s="388"/>
      <c r="E42" s="388"/>
      <c r="F42" s="388"/>
      <c r="G42" s="388"/>
      <c r="H42" s="388"/>
      <c r="I42" s="388"/>
      <c r="J42" s="388"/>
      <c r="K42" s="388"/>
      <c r="L42" s="388"/>
      <c r="M42" s="390">
        <v>2400</v>
      </c>
      <c r="N42" s="391"/>
    </row>
    <row r="43" spans="1:14" s="19" customFormat="1" x14ac:dyDescent="0.25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85"/>
      <c r="N43" s="86"/>
    </row>
    <row r="44" spans="1:14" s="19" customFormat="1" x14ac:dyDescent="0.25">
      <c r="A44" s="415" t="s">
        <v>228</v>
      </c>
      <c r="B44" s="415"/>
      <c r="C44" s="415"/>
      <c r="D44" s="415"/>
      <c r="E44" s="415"/>
      <c r="F44" s="415"/>
      <c r="G44" s="415"/>
      <c r="H44" s="415"/>
      <c r="I44" s="415"/>
      <c r="J44" s="415"/>
      <c r="K44" s="415"/>
      <c r="L44" s="415"/>
      <c r="M44" s="415"/>
      <c r="N44" s="415"/>
    </row>
    <row r="45" spans="1:14" x14ac:dyDescent="0.25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</row>
  </sheetData>
  <mergeCells count="87">
    <mergeCell ref="A44:N44"/>
    <mergeCell ref="K8:L8"/>
    <mergeCell ref="K9:L9"/>
    <mergeCell ref="K10:L10"/>
    <mergeCell ref="K11:L11"/>
    <mergeCell ref="K12:L12"/>
    <mergeCell ref="K13:L13"/>
    <mergeCell ref="K14:L14"/>
    <mergeCell ref="K15:L15"/>
    <mergeCell ref="M8:N8"/>
    <mergeCell ref="M9:N9"/>
    <mergeCell ref="M10:N10"/>
    <mergeCell ref="M11:N11"/>
    <mergeCell ref="M12:N12"/>
    <mergeCell ref="M13:N13"/>
    <mergeCell ref="E10:F10"/>
    <mergeCell ref="G10:H10"/>
    <mergeCell ref="K7:L7"/>
    <mergeCell ref="A2:N2"/>
    <mergeCell ref="A3:N3"/>
    <mergeCell ref="A4:N4"/>
    <mergeCell ref="A5:N5"/>
    <mergeCell ref="M7:N7"/>
    <mergeCell ref="E8:F8"/>
    <mergeCell ref="G8:H8"/>
    <mergeCell ref="E9:F9"/>
    <mergeCell ref="G9:H9"/>
    <mergeCell ref="E11:F11"/>
    <mergeCell ref="G11:H11"/>
    <mergeCell ref="E12:F12"/>
    <mergeCell ref="G12:H12"/>
    <mergeCell ref="E13:F13"/>
    <mergeCell ref="G13:H13"/>
    <mergeCell ref="E14:F14"/>
    <mergeCell ref="G14:H14"/>
    <mergeCell ref="E15:F15"/>
    <mergeCell ref="G15:H15"/>
    <mergeCell ref="A16:A17"/>
    <mergeCell ref="B16:B17"/>
    <mergeCell ref="I16:J16"/>
    <mergeCell ref="K16:L16"/>
    <mergeCell ref="M16:N16"/>
    <mergeCell ref="M14:N14"/>
    <mergeCell ref="M15:N15"/>
    <mergeCell ref="A24:N24"/>
    <mergeCell ref="A25:J26"/>
    <mergeCell ref="K25:L26"/>
    <mergeCell ref="M25:N26"/>
    <mergeCell ref="A27:J27"/>
    <mergeCell ref="K27:L27"/>
    <mergeCell ref="M27:N27"/>
    <mergeCell ref="A28:J28"/>
    <mergeCell ref="K28:L28"/>
    <mergeCell ref="M28:N28"/>
    <mergeCell ref="A29:J29"/>
    <mergeCell ref="K29:L29"/>
    <mergeCell ref="M29:N29"/>
    <mergeCell ref="A30:J30"/>
    <mergeCell ref="K30:L30"/>
    <mergeCell ref="M30:N30"/>
    <mergeCell ref="A31:J31"/>
    <mergeCell ref="K31:L31"/>
    <mergeCell ref="M31:N31"/>
    <mergeCell ref="A32:J33"/>
    <mergeCell ref="K32:L33"/>
    <mergeCell ref="M32:N33"/>
    <mergeCell ref="A34:J34"/>
    <mergeCell ref="K34:L34"/>
    <mergeCell ref="M34:N34"/>
    <mergeCell ref="A35:J35"/>
    <mergeCell ref="K35:L35"/>
    <mergeCell ref="M35:N35"/>
    <mergeCell ref="A36:J36"/>
    <mergeCell ref="K36:L36"/>
    <mergeCell ref="M36:N36"/>
    <mergeCell ref="A37:J37"/>
    <mergeCell ref="K37:L37"/>
    <mergeCell ref="M37:N37"/>
    <mergeCell ref="A38:J38"/>
    <mergeCell ref="K38:L38"/>
    <mergeCell ref="M38:N38"/>
    <mergeCell ref="A39:N39"/>
    <mergeCell ref="A40:N40"/>
    <mergeCell ref="A41:L41"/>
    <mergeCell ref="M41:N41"/>
    <mergeCell ref="A42:L42"/>
    <mergeCell ref="M42:N42"/>
  </mergeCells>
  <hyperlinks>
    <hyperlink ref="A44" r:id="rId1"/>
  </hyperlinks>
  <pageMargins left="0.7" right="0.7" top="0.75" bottom="0.75" header="0.3" footer="0.3"/>
  <pageSetup paperSize="9"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"/>
  <sheetViews>
    <sheetView topLeftCell="A3" workbookViewId="0">
      <selection activeCell="E43" sqref="E43"/>
    </sheetView>
  </sheetViews>
  <sheetFormatPr defaultRowHeight="15" x14ac:dyDescent="0.25"/>
  <cols>
    <col min="1" max="1" width="21.28515625" customWidth="1"/>
    <col min="2" max="2" width="12.85546875" customWidth="1"/>
    <col min="3" max="3" width="20" customWidth="1"/>
    <col min="4" max="4" width="13.28515625" customWidth="1"/>
    <col min="5" max="5" width="19.5703125" customWidth="1"/>
    <col min="7" max="7" width="65.140625" customWidth="1"/>
  </cols>
  <sheetData>
    <row r="1" spans="1:5" x14ac:dyDescent="0.25">
      <c r="A1" s="18"/>
      <c r="B1" s="18"/>
      <c r="C1" s="18"/>
      <c r="D1" s="18"/>
      <c r="E1" s="18"/>
    </row>
    <row r="2" spans="1:5" ht="53.25" customHeight="1" x14ac:dyDescent="0.25">
      <c r="A2" s="292" t="s">
        <v>340</v>
      </c>
      <c r="B2" s="292"/>
      <c r="C2" s="292"/>
      <c r="D2" s="292"/>
      <c r="E2" s="292"/>
    </row>
    <row r="3" spans="1:5" x14ac:dyDescent="0.25">
      <c r="A3" s="295" t="s">
        <v>312</v>
      </c>
      <c r="B3" s="295"/>
      <c r="C3" s="295"/>
      <c r="D3" s="295"/>
      <c r="E3" s="295"/>
    </row>
    <row r="4" spans="1:5" x14ac:dyDescent="0.25">
      <c r="A4" s="298" t="s">
        <v>313</v>
      </c>
      <c r="B4" s="298"/>
      <c r="C4" s="298"/>
      <c r="D4" s="298"/>
      <c r="E4" s="298"/>
    </row>
    <row r="5" spans="1:5" ht="15.75" thickBot="1" x14ac:dyDescent="0.3">
      <c r="A5" s="301" t="s">
        <v>314</v>
      </c>
      <c r="B5" s="301"/>
      <c r="C5" s="301"/>
      <c r="D5" s="301"/>
      <c r="E5" s="301"/>
    </row>
    <row r="6" spans="1:5" ht="15.75" thickTop="1" x14ac:dyDescent="0.25">
      <c r="A6" s="76"/>
      <c r="B6" s="76"/>
      <c r="C6" s="76"/>
      <c r="D6" s="76"/>
      <c r="E6" s="76"/>
    </row>
    <row r="7" spans="1:5" x14ac:dyDescent="0.25">
      <c r="A7" s="107" t="s">
        <v>341</v>
      </c>
      <c r="B7" s="107" t="s">
        <v>342</v>
      </c>
      <c r="C7" s="107" t="s">
        <v>343</v>
      </c>
      <c r="D7" s="107" t="s">
        <v>344</v>
      </c>
      <c r="E7" s="107" t="s">
        <v>345</v>
      </c>
    </row>
    <row r="8" spans="1:5" x14ac:dyDescent="0.25">
      <c r="A8" s="421" t="s">
        <v>346</v>
      </c>
      <c r="B8" s="421"/>
      <c r="C8" s="421"/>
      <c r="D8" s="421"/>
      <c r="E8" s="421"/>
    </row>
    <row r="9" spans="1:5" x14ac:dyDescent="0.25">
      <c r="A9" s="109" t="s">
        <v>347</v>
      </c>
      <c r="B9" s="106">
        <v>100</v>
      </c>
      <c r="C9" s="106" t="s">
        <v>348</v>
      </c>
      <c r="D9" s="106">
        <v>3.02</v>
      </c>
      <c r="E9" s="106" t="s">
        <v>349</v>
      </c>
    </row>
    <row r="10" spans="1:5" x14ac:dyDescent="0.25">
      <c r="A10" s="109" t="s">
        <v>350</v>
      </c>
      <c r="B10" s="106">
        <v>150</v>
      </c>
      <c r="C10" s="106" t="s">
        <v>348</v>
      </c>
      <c r="D10" s="106">
        <v>3.22</v>
      </c>
      <c r="E10" s="106" t="s">
        <v>351</v>
      </c>
    </row>
    <row r="11" spans="1:5" x14ac:dyDescent="0.25">
      <c r="A11" s="421" t="s">
        <v>368</v>
      </c>
      <c r="B11" s="421"/>
      <c r="C11" s="421"/>
      <c r="D11" s="421"/>
      <c r="E11" s="421"/>
    </row>
    <row r="12" spans="1:5" x14ac:dyDescent="0.25">
      <c r="A12" s="109" t="s">
        <v>352</v>
      </c>
      <c r="B12" s="106">
        <v>200</v>
      </c>
      <c r="C12" s="106" t="s">
        <v>353</v>
      </c>
      <c r="D12" s="106">
        <v>4.04</v>
      </c>
      <c r="E12" s="106" t="s">
        <v>354</v>
      </c>
    </row>
    <row r="13" spans="1:5" x14ac:dyDescent="0.25">
      <c r="A13" s="109" t="s">
        <v>355</v>
      </c>
      <c r="B13" s="106">
        <v>200</v>
      </c>
      <c r="C13" s="106" t="s">
        <v>356</v>
      </c>
      <c r="D13" s="106">
        <v>5.07</v>
      </c>
      <c r="E13" s="106" t="s">
        <v>357</v>
      </c>
    </row>
    <row r="14" spans="1:5" x14ac:dyDescent="0.25">
      <c r="A14" s="109" t="s">
        <v>358</v>
      </c>
      <c r="B14" s="106">
        <v>240</v>
      </c>
      <c r="C14" s="106" t="s">
        <v>353</v>
      </c>
      <c r="D14" s="106">
        <v>4.28</v>
      </c>
      <c r="E14" s="106" t="s">
        <v>359</v>
      </c>
    </row>
    <row r="15" spans="1:5" x14ac:dyDescent="0.25">
      <c r="A15" s="109" t="s">
        <v>360</v>
      </c>
      <c r="B15" s="106">
        <v>240</v>
      </c>
      <c r="C15" s="106" t="s">
        <v>356</v>
      </c>
      <c r="D15" s="106">
        <v>5.31</v>
      </c>
      <c r="E15" s="106" t="s">
        <v>361</v>
      </c>
    </row>
    <row r="16" spans="1:5" x14ac:dyDescent="0.25">
      <c r="A16" s="109" t="s">
        <v>362</v>
      </c>
      <c r="B16" s="106">
        <v>280</v>
      </c>
      <c r="C16" s="106" t="s">
        <v>353</v>
      </c>
      <c r="D16" s="106">
        <v>4.5199999999999996</v>
      </c>
      <c r="E16" s="106" t="s">
        <v>363</v>
      </c>
    </row>
    <row r="17" spans="1:5" x14ac:dyDescent="0.25">
      <c r="A17" s="109" t="s">
        <v>364</v>
      </c>
      <c r="B17" s="106">
        <v>280</v>
      </c>
      <c r="C17" s="106" t="s">
        <v>356</v>
      </c>
      <c r="D17" s="106">
        <v>5.55</v>
      </c>
      <c r="E17" s="106" t="s">
        <v>365</v>
      </c>
    </row>
    <row r="18" spans="1:5" x14ac:dyDescent="0.25">
      <c r="A18" s="109" t="s">
        <v>366</v>
      </c>
      <c r="B18" s="106">
        <v>320</v>
      </c>
      <c r="C18" s="106" t="s">
        <v>356</v>
      </c>
      <c r="D18" s="106">
        <v>5.79</v>
      </c>
      <c r="E18" s="106" t="s">
        <v>367</v>
      </c>
    </row>
    <row r="19" spans="1:5" x14ac:dyDescent="0.25">
      <c r="A19" s="113" t="s">
        <v>378</v>
      </c>
      <c r="B19" s="79"/>
      <c r="C19" s="79"/>
      <c r="D19" s="79"/>
      <c r="E19" s="79"/>
    </row>
    <row r="20" spans="1:5" x14ac:dyDescent="0.25">
      <c r="A20" s="113"/>
      <c r="B20" s="79"/>
      <c r="C20" s="79"/>
      <c r="D20" s="79"/>
      <c r="E20" s="79"/>
    </row>
    <row r="21" spans="1:5" ht="16.5" x14ac:dyDescent="0.25">
      <c r="A21" s="417" t="s">
        <v>379</v>
      </c>
      <c r="B21" s="417"/>
      <c r="C21" s="417"/>
      <c r="D21" s="417"/>
      <c r="E21" s="417"/>
    </row>
    <row r="22" spans="1:5" x14ac:dyDescent="0.25">
      <c r="A22" s="112"/>
      <c r="B22" s="79"/>
      <c r="C22" s="79"/>
      <c r="D22" s="79"/>
      <c r="E22" s="79"/>
    </row>
    <row r="23" spans="1:5" ht="45.75" customHeight="1" x14ac:dyDescent="0.25">
      <c r="A23" s="112"/>
      <c r="B23" s="419" t="s">
        <v>369</v>
      </c>
      <c r="C23" s="419"/>
      <c r="D23" s="419"/>
      <c r="E23" s="419"/>
    </row>
    <row r="24" spans="1:5" ht="35.1" customHeight="1" x14ac:dyDescent="0.25">
      <c r="B24" s="420" t="s">
        <v>370</v>
      </c>
      <c r="C24" s="420"/>
      <c r="D24" s="420"/>
      <c r="E24" s="420"/>
    </row>
    <row r="25" spans="1:5" ht="35.1" customHeight="1" x14ac:dyDescent="0.25">
      <c r="B25" s="416" t="s">
        <v>376</v>
      </c>
      <c r="C25" s="416"/>
      <c r="D25" s="416"/>
      <c r="E25" s="416"/>
    </row>
    <row r="26" spans="1:5" ht="35.1" customHeight="1" x14ac:dyDescent="0.25">
      <c r="B26" s="416" t="s">
        <v>377</v>
      </c>
      <c r="C26" s="416"/>
      <c r="D26" s="416"/>
      <c r="E26" s="416"/>
    </row>
    <row r="27" spans="1:5" ht="35.1" customHeight="1" x14ac:dyDescent="0.25">
      <c r="B27" s="416" t="s">
        <v>371</v>
      </c>
      <c r="C27" s="416"/>
      <c r="D27" s="416"/>
      <c r="E27" s="416"/>
    </row>
    <row r="28" spans="1:5" ht="35.1" customHeight="1" x14ac:dyDescent="0.25">
      <c r="B28" s="420" t="s">
        <v>372</v>
      </c>
      <c r="C28" s="420"/>
      <c r="D28" s="420"/>
      <c r="E28" s="420"/>
    </row>
    <row r="29" spans="1:5" ht="35.1" customHeight="1" x14ac:dyDescent="0.25">
      <c r="B29" s="420" t="s">
        <v>373</v>
      </c>
      <c r="C29" s="420"/>
      <c r="D29" s="420"/>
      <c r="E29" s="420"/>
    </row>
    <row r="30" spans="1:5" ht="35.1" customHeight="1" x14ac:dyDescent="0.25">
      <c r="B30" s="420" t="s">
        <v>374</v>
      </c>
      <c r="C30" s="420"/>
      <c r="D30" s="420"/>
      <c r="E30" s="420"/>
    </row>
    <row r="31" spans="1:5" ht="35.1" customHeight="1" x14ac:dyDescent="0.25">
      <c r="B31" s="420" t="s">
        <v>375</v>
      </c>
      <c r="C31" s="420"/>
      <c r="D31" s="420"/>
      <c r="E31" s="420"/>
    </row>
    <row r="32" spans="1:5" x14ac:dyDescent="0.25">
      <c r="B32" s="105"/>
      <c r="C32" s="105"/>
      <c r="D32" s="105"/>
      <c r="E32" s="105"/>
    </row>
    <row r="33" spans="1:10" x14ac:dyDescent="0.25">
      <c r="A33" s="290" t="s">
        <v>228</v>
      </c>
      <c r="B33" s="290"/>
      <c r="C33" s="290"/>
      <c r="D33" s="290"/>
      <c r="E33" s="290"/>
      <c r="F33" s="108"/>
      <c r="G33" s="108"/>
      <c r="H33" s="108"/>
      <c r="I33" s="108"/>
    </row>
    <row r="34" spans="1:10" x14ac:dyDescent="0.25">
      <c r="A34" s="25"/>
      <c r="B34" s="25"/>
      <c r="C34" s="25"/>
      <c r="D34" s="25"/>
      <c r="E34" s="25"/>
      <c r="F34" s="6"/>
      <c r="G34" s="6"/>
      <c r="H34" s="6"/>
      <c r="I34" s="6"/>
      <c r="J34" s="6"/>
    </row>
    <row r="35" spans="1:10" x14ac:dyDescent="0.25">
      <c r="F35" s="6"/>
      <c r="G35" s="6"/>
      <c r="H35" s="6"/>
      <c r="I35" s="6"/>
      <c r="J35" s="6"/>
    </row>
    <row r="39" spans="1:10" ht="15.75" x14ac:dyDescent="0.25">
      <c r="F39" s="110"/>
      <c r="G39" s="111"/>
    </row>
    <row r="40" spans="1:10" x14ac:dyDescent="0.25">
      <c r="F40" s="418"/>
      <c r="G40" s="111"/>
    </row>
    <row r="41" spans="1:10" x14ac:dyDescent="0.25">
      <c r="F41" s="418"/>
      <c r="G41" s="111"/>
    </row>
    <row r="42" spans="1:10" ht="15.75" x14ac:dyDescent="0.25">
      <c r="F42" s="110"/>
      <c r="G42" s="111"/>
    </row>
    <row r="43" spans="1:10" ht="15.75" x14ac:dyDescent="0.25">
      <c r="F43" s="110"/>
      <c r="G43" s="111"/>
    </row>
    <row r="44" spans="1:10" ht="15.75" x14ac:dyDescent="0.25">
      <c r="F44" s="110"/>
      <c r="G44" s="111"/>
    </row>
    <row r="45" spans="1:10" ht="15.75" x14ac:dyDescent="0.25">
      <c r="F45" s="110"/>
      <c r="G45" s="111"/>
    </row>
    <row r="46" spans="1:10" ht="15.75" x14ac:dyDescent="0.25">
      <c r="F46" s="110"/>
      <c r="G46" s="111"/>
    </row>
    <row r="47" spans="1:10" ht="15.75" x14ac:dyDescent="0.25">
      <c r="F47" s="110"/>
      <c r="G47" s="111"/>
    </row>
    <row r="48" spans="1:10" ht="15.75" x14ac:dyDescent="0.25">
      <c r="F48" s="110"/>
      <c r="G48" s="111"/>
    </row>
  </sheetData>
  <mergeCells count="18">
    <mergeCell ref="A11:E11"/>
    <mergeCell ref="A2:E2"/>
    <mergeCell ref="A3:E3"/>
    <mergeCell ref="A4:E4"/>
    <mergeCell ref="A5:E5"/>
    <mergeCell ref="A8:E8"/>
    <mergeCell ref="B25:E25"/>
    <mergeCell ref="B26:E26"/>
    <mergeCell ref="A21:E21"/>
    <mergeCell ref="A33:E33"/>
    <mergeCell ref="F40:F41"/>
    <mergeCell ref="B23:E23"/>
    <mergeCell ref="B24:E24"/>
    <mergeCell ref="B27:E27"/>
    <mergeCell ref="B28:E28"/>
    <mergeCell ref="B29:E29"/>
    <mergeCell ref="B30:E30"/>
    <mergeCell ref="B31:E31"/>
  </mergeCells>
  <hyperlinks>
    <hyperlink ref="A33" r:id="rId1"/>
  </hyperlinks>
  <pageMargins left="0.7" right="0.7" top="0.75" bottom="0.75" header="0.3" footer="0.3"/>
  <pageSetup paperSize="9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>
      <selection activeCell="U23" sqref="U23"/>
    </sheetView>
  </sheetViews>
  <sheetFormatPr defaultRowHeight="15" x14ac:dyDescent="0.25"/>
  <cols>
    <col min="1" max="1" width="11" bestFit="1" customWidth="1"/>
    <col min="2" max="2" width="15" bestFit="1" customWidth="1"/>
    <col min="3" max="3" width="15.85546875" bestFit="1" customWidth="1"/>
    <col min="4" max="4" width="13.5703125" bestFit="1" customWidth="1"/>
    <col min="5" max="5" width="19.28515625" customWidth="1"/>
  </cols>
  <sheetData>
    <row r="1" spans="1:5" ht="15.75" customHeight="1" x14ac:dyDescent="0.25">
      <c r="A1" s="230"/>
      <c r="B1" s="243"/>
      <c r="C1" s="243"/>
      <c r="D1" s="243"/>
      <c r="E1" s="243"/>
    </row>
    <row r="2" spans="1:5" ht="22.5" customHeight="1" x14ac:dyDescent="0.25">
      <c r="A2" s="373" t="s">
        <v>619</v>
      </c>
      <c r="B2" s="373"/>
      <c r="C2" s="373"/>
      <c r="D2" s="373"/>
      <c r="E2" s="373"/>
    </row>
    <row r="3" spans="1:5" ht="24" customHeight="1" x14ac:dyDescent="0.25">
      <c r="A3" s="240" t="s">
        <v>265</v>
      </c>
      <c r="B3" s="240"/>
      <c r="C3" s="240"/>
      <c r="D3" s="240"/>
      <c r="E3" s="240"/>
    </row>
    <row r="4" spans="1:5" ht="21" customHeight="1" x14ac:dyDescent="0.25">
      <c r="A4" s="240" t="s">
        <v>266</v>
      </c>
      <c r="B4" s="240"/>
      <c r="C4" s="240"/>
      <c r="D4" s="240"/>
      <c r="E4" s="240"/>
    </row>
    <row r="5" spans="1:5" ht="21.75" customHeight="1" thickBot="1" x14ac:dyDescent="0.3">
      <c r="A5" s="241" t="s">
        <v>267</v>
      </c>
      <c r="B5" s="241"/>
      <c r="C5" s="241"/>
      <c r="D5" s="241"/>
      <c r="E5" s="241"/>
    </row>
    <row r="6" spans="1:5" ht="42" customHeight="1" thickTop="1" x14ac:dyDescent="0.25">
      <c r="A6" s="119" t="s">
        <v>416</v>
      </c>
      <c r="B6" s="119" t="s">
        <v>412</v>
      </c>
      <c r="C6" s="119" t="s">
        <v>413</v>
      </c>
      <c r="D6" s="119" t="s">
        <v>414</v>
      </c>
      <c r="E6" s="119" t="s">
        <v>415</v>
      </c>
    </row>
    <row r="7" spans="1:5" ht="24.95" customHeight="1" x14ac:dyDescent="0.25">
      <c r="A7" s="119" t="s">
        <v>417</v>
      </c>
      <c r="B7" s="118">
        <v>850</v>
      </c>
      <c r="C7" s="118">
        <v>1100</v>
      </c>
      <c r="D7" s="118">
        <v>1250</v>
      </c>
      <c r="E7" s="118">
        <v>1450</v>
      </c>
    </row>
    <row r="8" spans="1:5" ht="24.95" customHeight="1" x14ac:dyDescent="0.25">
      <c r="A8" s="119" t="s">
        <v>418</v>
      </c>
      <c r="B8" s="118">
        <v>1100</v>
      </c>
      <c r="C8" s="118">
        <v>1450</v>
      </c>
      <c r="D8" s="118">
        <v>1600</v>
      </c>
      <c r="E8" s="118">
        <v>1880</v>
      </c>
    </row>
    <row r="9" spans="1:5" ht="24.95" customHeight="1" x14ac:dyDescent="0.25">
      <c r="A9" s="119" t="s">
        <v>419</v>
      </c>
      <c r="B9" s="118">
        <v>1500</v>
      </c>
      <c r="C9" s="118">
        <v>1950</v>
      </c>
      <c r="D9" s="118">
        <v>2100</v>
      </c>
      <c r="E9" s="118">
        <v>2500</v>
      </c>
    </row>
    <row r="10" spans="1:5" ht="24.95" customHeight="1" x14ac:dyDescent="0.25">
      <c r="A10" s="119" t="s">
        <v>420</v>
      </c>
      <c r="B10" s="118">
        <v>1000</v>
      </c>
      <c r="C10" s="118">
        <v>1300</v>
      </c>
      <c r="D10" s="118">
        <v>1450</v>
      </c>
      <c r="E10" s="118">
        <v>1690</v>
      </c>
    </row>
    <row r="13" spans="1:5" ht="60" customHeight="1" x14ac:dyDescent="0.25">
      <c r="A13" s="422" t="s">
        <v>421</v>
      </c>
      <c r="B13" s="422"/>
      <c r="C13" s="422"/>
      <c r="D13" s="422"/>
      <c r="E13" s="422"/>
    </row>
  </sheetData>
  <mergeCells count="6">
    <mergeCell ref="A13:E13"/>
    <mergeCell ref="B1:E1"/>
    <mergeCell ref="A2:E2"/>
    <mergeCell ref="A3:E3"/>
    <mergeCell ref="A4:E4"/>
    <mergeCell ref="A5:E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"/>
  <sheetViews>
    <sheetView workbookViewId="0">
      <selection sqref="A1:E5"/>
    </sheetView>
  </sheetViews>
  <sheetFormatPr defaultRowHeight="15" x14ac:dyDescent="0.25"/>
  <cols>
    <col min="1" max="1" width="28.5703125" customWidth="1"/>
    <col min="2" max="2" width="10.42578125" customWidth="1"/>
    <col min="3" max="3" width="30.28515625" customWidth="1"/>
    <col min="5" max="5" width="8.7109375" customWidth="1"/>
  </cols>
  <sheetData>
    <row r="1" spans="1:5" ht="34.5" x14ac:dyDescent="0.25">
      <c r="A1" s="265"/>
      <c r="B1" s="265"/>
      <c r="C1" s="266"/>
      <c r="D1" s="266"/>
      <c r="E1" s="266"/>
    </row>
    <row r="2" spans="1:5" ht="25.5" x14ac:dyDescent="0.35">
      <c r="A2" s="273" t="s">
        <v>268</v>
      </c>
      <c r="B2" s="273"/>
      <c r="C2" s="273"/>
      <c r="D2" s="273"/>
      <c r="E2" s="273"/>
    </row>
    <row r="3" spans="1:5" x14ac:dyDescent="0.25">
      <c r="A3" s="270" t="s">
        <v>265</v>
      </c>
      <c r="B3" s="270"/>
      <c r="C3" s="271"/>
      <c r="D3" s="271"/>
      <c r="E3" s="271"/>
    </row>
    <row r="4" spans="1:5" x14ac:dyDescent="0.25">
      <c r="A4" s="270" t="s">
        <v>266</v>
      </c>
      <c r="B4" s="270"/>
      <c r="C4" s="271"/>
      <c r="D4" s="271"/>
      <c r="E4" s="271"/>
    </row>
    <row r="5" spans="1:5" ht="15.75" thickBot="1" x14ac:dyDescent="0.3">
      <c r="A5" s="272" t="s">
        <v>267</v>
      </c>
      <c r="B5" s="272"/>
      <c r="C5" s="272"/>
      <c r="D5" s="272"/>
      <c r="E5" s="272"/>
    </row>
    <row r="6" spans="1:5" ht="30.75" customHeight="1" thickTop="1" x14ac:dyDescent="0.25">
      <c r="A6" s="267" t="s">
        <v>570</v>
      </c>
      <c r="B6" s="268"/>
      <c r="C6" s="269"/>
      <c r="D6" s="269"/>
      <c r="E6" s="269"/>
    </row>
    <row r="7" spans="1:5" ht="30" x14ac:dyDescent="0.25">
      <c r="A7" s="32" t="s">
        <v>29</v>
      </c>
      <c r="B7" s="32" t="s">
        <v>36</v>
      </c>
      <c r="C7" s="32" t="s">
        <v>571</v>
      </c>
      <c r="D7" s="32" t="s">
        <v>104</v>
      </c>
      <c r="E7" s="32" t="s">
        <v>263</v>
      </c>
    </row>
    <row r="8" spans="1:5" ht="33.75" customHeight="1" x14ac:dyDescent="0.25">
      <c r="A8" s="195" t="s">
        <v>166</v>
      </c>
      <c r="B8" s="171" t="s">
        <v>94</v>
      </c>
      <c r="C8" s="259" t="s">
        <v>572</v>
      </c>
      <c r="D8" s="258" t="s">
        <v>40</v>
      </c>
      <c r="E8" s="184">
        <v>1320</v>
      </c>
    </row>
    <row r="9" spans="1:5" ht="33.75" customHeight="1" x14ac:dyDescent="0.25">
      <c r="A9" s="195" t="s">
        <v>56</v>
      </c>
      <c r="B9" s="171" t="s">
        <v>49</v>
      </c>
      <c r="C9" s="260"/>
      <c r="D9" s="260"/>
      <c r="E9" s="184">
        <v>880</v>
      </c>
    </row>
    <row r="10" spans="1:5" ht="33.75" customHeight="1" x14ac:dyDescent="0.25">
      <c r="A10" s="192" t="s">
        <v>514</v>
      </c>
      <c r="B10" s="171" t="s">
        <v>94</v>
      </c>
      <c r="C10" s="258" t="s">
        <v>572</v>
      </c>
      <c r="D10" s="258" t="s">
        <v>40</v>
      </c>
      <c r="E10" s="184">
        <v>1320</v>
      </c>
    </row>
    <row r="11" spans="1:5" ht="33.75" customHeight="1" x14ac:dyDescent="0.25">
      <c r="A11" s="191" t="s">
        <v>516</v>
      </c>
      <c r="B11" s="171" t="s">
        <v>49</v>
      </c>
      <c r="C11" s="260"/>
      <c r="D11" s="260"/>
      <c r="E11" s="184">
        <v>880</v>
      </c>
    </row>
    <row r="12" spans="1:5" ht="22.5" customHeight="1" x14ac:dyDescent="0.25">
      <c r="A12" s="274" t="s">
        <v>57</v>
      </c>
      <c r="B12" s="171" t="s">
        <v>94</v>
      </c>
      <c r="C12" s="258" t="s">
        <v>573</v>
      </c>
      <c r="D12" s="258" t="s">
        <v>40</v>
      </c>
      <c r="E12" s="184">
        <v>1238</v>
      </c>
    </row>
    <row r="13" spans="1:5" ht="26.25" customHeight="1" x14ac:dyDescent="0.25">
      <c r="A13" s="275"/>
      <c r="B13" s="171" t="s">
        <v>49</v>
      </c>
      <c r="C13" s="260"/>
      <c r="D13" s="259"/>
      <c r="E13" s="184">
        <v>825</v>
      </c>
    </row>
    <row r="14" spans="1:5" ht="20.100000000000001" customHeight="1" x14ac:dyDescent="0.25">
      <c r="A14" s="258" t="s">
        <v>243</v>
      </c>
      <c r="B14" s="258" t="s">
        <v>94</v>
      </c>
      <c r="C14" s="171" t="s">
        <v>577</v>
      </c>
      <c r="D14" s="258" t="s">
        <v>106</v>
      </c>
      <c r="E14" s="184">
        <v>88</v>
      </c>
    </row>
    <row r="15" spans="1:5" ht="20.100000000000001" customHeight="1" x14ac:dyDescent="0.25">
      <c r="A15" s="259"/>
      <c r="B15" s="259"/>
      <c r="C15" s="171" t="s">
        <v>578</v>
      </c>
      <c r="D15" s="259"/>
      <c r="E15" s="184">
        <v>121</v>
      </c>
    </row>
    <row r="16" spans="1:5" ht="20.100000000000001" customHeight="1" x14ac:dyDescent="0.25">
      <c r="A16" s="259"/>
      <c r="B16" s="258" t="s">
        <v>39</v>
      </c>
      <c r="C16" s="171" t="s">
        <v>577</v>
      </c>
      <c r="D16" s="258" t="s">
        <v>106</v>
      </c>
      <c r="E16" s="184">
        <v>62</v>
      </c>
    </row>
    <row r="17" spans="1:5" ht="20.100000000000001" customHeight="1" x14ac:dyDescent="0.25">
      <c r="A17" s="196"/>
      <c r="B17" s="259"/>
      <c r="C17" s="171" t="s">
        <v>578</v>
      </c>
      <c r="D17" s="259"/>
      <c r="E17" s="184">
        <v>85</v>
      </c>
    </row>
    <row r="18" spans="1:5" x14ac:dyDescent="0.25">
      <c r="A18" s="264" t="s">
        <v>242</v>
      </c>
      <c r="B18" s="171" t="s">
        <v>94</v>
      </c>
      <c r="C18" s="264" t="s">
        <v>574</v>
      </c>
      <c r="D18" s="258" t="s">
        <v>40</v>
      </c>
      <c r="E18" s="184">
        <v>1320</v>
      </c>
    </row>
    <row r="19" spans="1:5" x14ac:dyDescent="0.25">
      <c r="A19" s="264"/>
      <c r="B19" s="171" t="s">
        <v>49</v>
      </c>
      <c r="C19" s="264"/>
      <c r="D19" s="259"/>
      <c r="E19" s="184">
        <v>880</v>
      </c>
    </row>
    <row r="20" spans="1:5" x14ac:dyDescent="0.25">
      <c r="A20" s="264"/>
      <c r="B20" s="171" t="s">
        <v>94</v>
      </c>
      <c r="C20" s="264" t="s">
        <v>576</v>
      </c>
      <c r="D20" s="258" t="s">
        <v>40</v>
      </c>
      <c r="E20" s="184">
        <v>2400</v>
      </c>
    </row>
    <row r="21" spans="1:5" x14ac:dyDescent="0.25">
      <c r="A21" s="264"/>
      <c r="B21" s="171" t="s">
        <v>49</v>
      </c>
      <c r="C21" s="264"/>
      <c r="D21" s="259"/>
      <c r="E21" s="184">
        <v>1600</v>
      </c>
    </row>
    <row r="22" spans="1:5" x14ac:dyDescent="0.25">
      <c r="A22" s="251" t="s">
        <v>584</v>
      </c>
      <c r="B22" s="167" t="s">
        <v>94</v>
      </c>
      <c r="C22" s="249" t="s">
        <v>586</v>
      </c>
      <c r="D22" s="249" t="s">
        <v>111</v>
      </c>
      <c r="E22" s="71">
        <v>33000</v>
      </c>
    </row>
    <row r="23" spans="1:5" x14ac:dyDescent="0.25">
      <c r="A23" s="252"/>
      <c r="B23" s="167" t="s">
        <v>45</v>
      </c>
      <c r="C23" s="253"/>
      <c r="D23" s="253"/>
      <c r="E23" s="71">
        <v>22000</v>
      </c>
    </row>
    <row r="24" spans="1:5" ht="24" customHeight="1" x14ac:dyDescent="0.25">
      <c r="A24" s="254" t="s">
        <v>582</v>
      </c>
      <c r="B24" s="255"/>
      <c r="C24" s="193" t="s">
        <v>222</v>
      </c>
      <c r="D24" s="249" t="s">
        <v>111</v>
      </c>
      <c r="E24" s="71">
        <v>3300</v>
      </c>
    </row>
    <row r="25" spans="1:5" ht="27" customHeight="1" x14ac:dyDescent="0.25">
      <c r="A25" s="256"/>
      <c r="B25" s="257"/>
      <c r="C25" s="193" t="s">
        <v>223</v>
      </c>
      <c r="D25" s="250"/>
      <c r="E25" s="71">
        <v>4000</v>
      </c>
    </row>
    <row r="26" spans="1:5" ht="30.75" customHeight="1" x14ac:dyDescent="0.25">
      <c r="A26" s="277" t="s">
        <v>587</v>
      </c>
      <c r="B26" s="277"/>
      <c r="C26" s="277"/>
      <c r="D26" s="277"/>
      <c r="E26" s="277"/>
    </row>
    <row r="27" spans="1:5" x14ac:dyDescent="0.25">
      <c r="A27" s="251" t="s">
        <v>584</v>
      </c>
      <c r="B27" s="167" t="s">
        <v>94</v>
      </c>
      <c r="C27" s="249" t="s">
        <v>586</v>
      </c>
      <c r="D27" s="249" t="s">
        <v>111</v>
      </c>
      <c r="E27" s="71">
        <v>49500</v>
      </c>
    </row>
    <row r="28" spans="1:5" x14ac:dyDescent="0.25">
      <c r="A28" s="276"/>
      <c r="B28" s="167" t="s">
        <v>45</v>
      </c>
      <c r="C28" s="250"/>
      <c r="D28" s="250"/>
      <c r="E28" s="71">
        <v>33000</v>
      </c>
    </row>
    <row r="29" spans="1:5" x14ac:dyDescent="0.25">
      <c r="A29" s="244" t="s">
        <v>228</v>
      </c>
      <c r="B29" s="244"/>
      <c r="C29" s="244"/>
      <c r="D29" s="244"/>
      <c r="E29" s="244"/>
    </row>
    <row r="30" spans="1:5" x14ac:dyDescent="0.25">
      <c r="A30" s="39"/>
      <c r="B30" s="40"/>
      <c r="C30" s="39"/>
      <c r="D30" s="39"/>
      <c r="E30" s="39"/>
    </row>
  </sheetData>
  <mergeCells count="33">
    <mergeCell ref="C8:C9"/>
    <mergeCell ref="D8:D9"/>
    <mergeCell ref="C12:C13"/>
    <mergeCell ref="D10:D11"/>
    <mergeCell ref="A1:E1"/>
    <mergeCell ref="A2:E2"/>
    <mergeCell ref="A3:E3"/>
    <mergeCell ref="A4:E4"/>
    <mergeCell ref="A5:E5"/>
    <mergeCell ref="A6:E6"/>
    <mergeCell ref="A18:A21"/>
    <mergeCell ref="C18:C19"/>
    <mergeCell ref="D18:D19"/>
    <mergeCell ref="C20:C21"/>
    <mergeCell ref="D20:D21"/>
    <mergeCell ref="A27:A28"/>
    <mergeCell ref="C27:C28"/>
    <mergeCell ref="D27:D28"/>
    <mergeCell ref="A29:E29"/>
    <mergeCell ref="A22:A23"/>
    <mergeCell ref="C22:C23"/>
    <mergeCell ref="D22:D23"/>
    <mergeCell ref="A24:B25"/>
    <mergeCell ref="D24:D25"/>
    <mergeCell ref="A26:E26"/>
    <mergeCell ref="A14:A16"/>
    <mergeCell ref="C10:C11"/>
    <mergeCell ref="D16:D17"/>
    <mergeCell ref="B16:B17"/>
    <mergeCell ref="D14:D15"/>
    <mergeCell ref="B14:B15"/>
    <mergeCell ref="A12:A13"/>
    <mergeCell ref="D12:D13"/>
  </mergeCells>
  <hyperlinks>
    <hyperlink ref="A29" r:id="rId1"/>
  </hyperlinks>
  <pageMargins left="0.7" right="0.7" top="0.75" bottom="0.75" header="0.3" footer="0.3"/>
  <pageSetup paperSize="9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workbookViewId="0">
      <selection activeCell="B1" sqref="A1:E5"/>
    </sheetView>
  </sheetViews>
  <sheetFormatPr defaultRowHeight="15" x14ac:dyDescent="0.25"/>
  <cols>
    <col min="1" max="1" width="7.140625" customWidth="1"/>
    <col min="2" max="2" width="15.85546875" bestFit="1" customWidth="1"/>
    <col min="3" max="3" width="16.5703125" customWidth="1"/>
    <col min="4" max="4" width="18.7109375" customWidth="1"/>
    <col min="5" max="5" width="18.5703125" customWidth="1"/>
  </cols>
  <sheetData>
    <row r="1" spans="1:5" x14ac:dyDescent="0.25">
      <c r="A1" s="172"/>
      <c r="B1" s="243"/>
      <c r="C1" s="243"/>
      <c r="D1" s="243"/>
      <c r="E1" s="243"/>
    </row>
    <row r="2" spans="1:5" ht="33.75" x14ac:dyDescent="0.25">
      <c r="A2" s="373" t="s">
        <v>589</v>
      </c>
      <c r="B2" s="373"/>
      <c r="C2" s="373"/>
      <c r="D2" s="373"/>
      <c r="E2" s="373"/>
    </row>
    <row r="3" spans="1:5" x14ac:dyDescent="0.25">
      <c r="A3" s="240" t="s">
        <v>265</v>
      </c>
      <c r="B3" s="240"/>
      <c r="C3" s="240"/>
      <c r="D3" s="240"/>
      <c r="E3" s="240"/>
    </row>
    <row r="4" spans="1:5" x14ac:dyDescent="0.25">
      <c r="A4" s="240" t="s">
        <v>266</v>
      </c>
      <c r="B4" s="240"/>
      <c r="C4" s="240"/>
      <c r="D4" s="240"/>
      <c r="E4" s="240"/>
    </row>
    <row r="5" spans="1:5" ht="15.75" thickBot="1" x14ac:dyDescent="0.3">
      <c r="A5" s="241" t="s">
        <v>267</v>
      </c>
      <c r="B5" s="241"/>
      <c r="C5" s="241"/>
      <c r="D5" s="241"/>
      <c r="E5" s="241"/>
    </row>
    <row r="6" spans="1:5" ht="15.75" thickTop="1" x14ac:dyDescent="0.25">
      <c r="A6" s="173"/>
      <c r="B6" s="173"/>
      <c r="C6" s="173"/>
      <c r="D6" s="173"/>
      <c r="E6" s="173"/>
    </row>
    <row r="7" spans="1:5" s="199" customFormat="1" ht="27" customHeight="1" x14ac:dyDescent="0.25">
      <c r="B7" s="125"/>
      <c r="C7" s="125" t="s">
        <v>595</v>
      </c>
      <c r="D7" s="125" t="s">
        <v>596</v>
      </c>
    </row>
    <row r="8" spans="1:5" x14ac:dyDescent="0.25">
      <c r="B8" s="75" t="s">
        <v>590</v>
      </c>
      <c r="C8" s="162">
        <v>300</v>
      </c>
      <c r="D8" s="162">
        <v>450</v>
      </c>
    </row>
    <row r="9" spans="1:5" x14ac:dyDescent="0.25">
      <c r="B9" s="75"/>
      <c r="C9" s="162"/>
      <c r="D9" s="162"/>
    </row>
    <row r="10" spans="1:5" x14ac:dyDescent="0.25">
      <c r="B10" s="75" t="s">
        <v>591</v>
      </c>
      <c r="C10" s="162">
        <v>300</v>
      </c>
      <c r="D10" s="162">
        <v>450</v>
      </c>
    </row>
    <row r="11" spans="1:5" x14ac:dyDescent="0.25">
      <c r="B11" s="75"/>
      <c r="C11" s="162"/>
      <c r="D11" s="162"/>
    </row>
    <row r="12" spans="1:5" x14ac:dyDescent="0.25">
      <c r="B12" s="75" t="s">
        <v>592</v>
      </c>
      <c r="C12" s="162"/>
      <c r="D12" s="162"/>
    </row>
    <row r="13" spans="1:5" x14ac:dyDescent="0.25">
      <c r="B13" s="75"/>
      <c r="C13" s="162"/>
      <c r="D13" s="162"/>
    </row>
    <row r="14" spans="1:5" x14ac:dyDescent="0.25">
      <c r="B14" s="75" t="s">
        <v>593</v>
      </c>
      <c r="C14" s="162">
        <v>250</v>
      </c>
      <c r="D14" s="162">
        <v>250</v>
      </c>
    </row>
    <row r="15" spans="1:5" x14ac:dyDescent="0.25">
      <c r="B15" s="75"/>
      <c r="C15" s="162"/>
      <c r="D15" s="162"/>
    </row>
    <row r="16" spans="1:5" x14ac:dyDescent="0.25">
      <c r="B16" s="75" t="s">
        <v>594</v>
      </c>
      <c r="C16" s="162">
        <v>300</v>
      </c>
      <c r="D16" s="162">
        <v>300</v>
      </c>
    </row>
  </sheetData>
  <mergeCells count="5">
    <mergeCell ref="B1:E1"/>
    <mergeCell ref="A2:E2"/>
    <mergeCell ref="A3:E3"/>
    <mergeCell ref="A4:E4"/>
    <mergeCell ref="A5:E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"/>
  <sheetViews>
    <sheetView topLeftCell="A7" workbookViewId="0">
      <selection activeCell="O22" sqref="O21:O22"/>
    </sheetView>
  </sheetViews>
  <sheetFormatPr defaultRowHeight="15" x14ac:dyDescent="0.25"/>
  <cols>
    <col min="1" max="1" width="18.85546875" customWidth="1"/>
    <col min="3" max="3" width="9.140625" style="229"/>
  </cols>
  <sheetData>
    <row r="1" spans="1:6" x14ac:dyDescent="0.25">
      <c r="A1" s="230"/>
      <c r="B1" s="243"/>
      <c r="C1" s="245"/>
      <c r="D1" s="245"/>
      <c r="E1" s="245"/>
      <c r="F1" s="245"/>
    </row>
    <row r="2" spans="1:6" ht="36" x14ac:dyDescent="0.25">
      <c r="A2" s="246" t="s">
        <v>618</v>
      </c>
      <c r="B2" s="246"/>
      <c r="C2" s="246"/>
      <c r="D2" s="246"/>
      <c r="E2" s="246"/>
      <c r="F2" s="246"/>
    </row>
    <row r="3" spans="1:6" x14ac:dyDescent="0.25">
      <c r="A3" s="240" t="s">
        <v>265</v>
      </c>
      <c r="B3" s="240"/>
      <c r="C3" s="240"/>
      <c r="D3" s="240"/>
      <c r="E3" s="240"/>
      <c r="F3" s="240"/>
    </row>
    <row r="4" spans="1:6" x14ac:dyDescent="0.25">
      <c r="A4" s="240" t="s">
        <v>266</v>
      </c>
      <c r="B4" s="240"/>
      <c r="C4" s="240"/>
      <c r="D4" s="240"/>
      <c r="E4" s="240"/>
      <c r="F4" s="240"/>
    </row>
    <row r="5" spans="1:6" ht="15.75" thickBot="1" x14ac:dyDescent="0.3">
      <c r="A5" s="241" t="s">
        <v>267</v>
      </c>
      <c r="B5" s="241"/>
      <c r="C5" s="241"/>
      <c r="D5" s="241"/>
      <c r="E5" s="241"/>
      <c r="F5" s="241"/>
    </row>
    <row r="6" spans="1:6" ht="15.75" thickTop="1" x14ac:dyDescent="0.25"/>
    <row r="7" spans="1:6" ht="37.5" customHeight="1" x14ac:dyDescent="0.25">
      <c r="A7" s="233" t="s">
        <v>332</v>
      </c>
      <c r="B7" s="233" t="s">
        <v>36</v>
      </c>
      <c r="C7" s="233" t="s">
        <v>281</v>
      </c>
      <c r="D7" s="233" t="s">
        <v>280</v>
      </c>
      <c r="E7" s="233" t="s">
        <v>604</v>
      </c>
      <c r="F7" s="233" t="s">
        <v>617</v>
      </c>
    </row>
    <row r="8" spans="1:6" x14ac:dyDescent="0.25">
      <c r="A8" s="216" t="s">
        <v>613</v>
      </c>
      <c r="B8" s="216" t="s">
        <v>605</v>
      </c>
      <c r="C8" s="429">
        <v>15</v>
      </c>
      <c r="D8" s="216">
        <v>90</v>
      </c>
      <c r="E8" s="216" t="s">
        <v>606</v>
      </c>
      <c r="F8" s="427">
        <v>874</v>
      </c>
    </row>
    <row r="9" spans="1:6" x14ac:dyDescent="0.25">
      <c r="A9" s="216" t="s">
        <v>613</v>
      </c>
      <c r="B9" s="216" t="s">
        <v>605</v>
      </c>
      <c r="C9" s="429">
        <v>15</v>
      </c>
      <c r="D9" s="216">
        <v>110</v>
      </c>
      <c r="E9" s="216" t="s">
        <v>606</v>
      </c>
      <c r="F9" s="427">
        <v>1025</v>
      </c>
    </row>
    <row r="10" spans="1:6" x14ac:dyDescent="0.25">
      <c r="A10" s="216" t="s">
        <v>613</v>
      </c>
      <c r="B10" s="216" t="s">
        <v>605</v>
      </c>
      <c r="C10" s="429">
        <v>15</v>
      </c>
      <c r="D10" s="216">
        <v>140</v>
      </c>
      <c r="E10" s="216" t="s">
        <v>608</v>
      </c>
      <c r="F10" s="427">
        <v>1277</v>
      </c>
    </row>
    <row r="11" spans="1:6" x14ac:dyDescent="0.25">
      <c r="A11" s="216" t="s">
        <v>613</v>
      </c>
      <c r="B11" s="216" t="s">
        <v>607</v>
      </c>
      <c r="C11" s="429">
        <v>15</v>
      </c>
      <c r="D11" s="216">
        <v>90</v>
      </c>
      <c r="E11" s="216" t="s">
        <v>606</v>
      </c>
      <c r="F11" s="427">
        <v>1109</v>
      </c>
    </row>
    <row r="12" spans="1:6" x14ac:dyDescent="0.25">
      <c r="A12" s="216" t="s">
        <v>613</v>
      </c>
      <c r="B12" s="216" t="s">
        <v>607</v>
      </c>
      <c r="C12" s="429">
        <v>15</v>
      </c>
      <c r="D12" s="216">
        <v>110</v>
      </c>
      <c r="E12" s="216" t="s">
        <v>606</v>
      </c>
      <c r="F12" s="427">
        <v>1478</v>
      </c>
    </row>
    <row r="13" spans="1:6" x14ac:dyDescent="0.25">
      <c r="A13" s="218" t="s">
        <v>613</v>
      </c>
      <c r="B13" s="218" t="s">
        <v>609</v>
      </c>
      <c r="C13" s="430">
        <v>20</v>
      </c>
      <c r="D13" s="218">
        <v>90</v>
      </c>
      <c r="E13" s="218" t="s">
        <v>610</v>
      </c>
      <c r="F13" s="426">
        <v>1008</v>
      </c>
    </row>
    <row r="14" spans="1:6" x14ac:dyDescent="0.25">
      <c r="A14" s="218" t="s">
        <v>613</v>
      </c>
      <c r="B14" s="218" t="s">
        <v>609</v>
      </c>
      <c r="C14" s="430">
        <v>20</v>
      </c>
      <c r="D14" s="218">
        <v>115</v>
      </c>
      <c r="E14" s="218" t="s">
        <v>610</v>
      </c>
      <c r="F14" s="426">
        <v>1075</v>
      </c>
    </row>
    <row r="15" spans="1:6" x14ac:dyDescent="0.25">
      <c r="A15" s="218" t="s">
        <v>613</v>
      </c>
      <c r="B15" s="218" t="s">
        <v>609</v>
      </c>
      <c r="C15" s="430">
        <v>20</v>
      </c>
      <c r="D15" s="218">
        <v>135</v>
      </c>
      <c r="E15" s="218" t="s">
        <v>610</v>
      </c>
      <c r="F15" s="426">
        <v>1176</v>
      </c>
    </row>
    <row r="16" spans="1:6" x14ac:dyDescent="0.25">
      <c r="A16" s="218" t="s">
        <v>613</v>
      </c>
      <c r="B16" s="218" t="s">
        <v>605</v>
      </c>
      <c r="C16" s="430">
        <v>20</v>
      </c>
      <c r="D16" s="218">
        <v>90</v>
      </c>
      <c r="E16" s="218" t="s">
        <v>610</v>
      </c>
      <c r="F16" s="426">
        <v>1344</v>
      </c>
    </row>
    <row r="17" spans="1:6" x14ac:dyDescent="0.25">
      <c r="A17" s="218" t="s">
        <v>613</v>
      </c>
      <c r="B17" s="218" t="s">
        <v>605</v>
      </c>
      <c r="C17" s="430">
        <v>20</v>
      </c>
      <c r="D17" s="218">
        <v>115</v>
      </c>
      <c r="E17" s="218" t="s">
        <v>610</v>
      </c>
      <c r="F17" s="426">
        <v>1445</v>
      </c>
    </row>
    <row r="18" spans="1:6" x14ac:dyDescent="0.25">
      <c r="A18" s="218" t="s">
        <v>613</v>
      </c>
      <c r="B18" s="218" t="s">
        <v>605</v>
      </c>
      <c r="C18" s="430">
        <v>20</v>
      </c>
      <c r="D18" s="218">
        <v>135</v>
      </c>
      <c r="E18" s="218" t="s">
        <v>610</v>
      </c>
      <c r="F18" s="426">
        <v>1546</v>
      </c>
    </row>
    <row r="19" spans="1:6" x14ac:dyDescent="0.25">
      <c r="A19" s="218" t="s">
        <v>613</v>
      </c>
      <c r="B19" s="218" t="s">
        <v>607</v>
      </c>
      <c r="C19" s="430">
        <v>20</v>
      </c>
      <c r="D19" s="218">
        <v>90</v>
      </c>
      <c r="E19" s="218" t="s">
        <v>611</v>
      </c>
      <c r="F19" s="426">
        <v>1680</v>
      </c>
    </row>
    <row r="20" spans="1:6" x14ac:dyDescent="0.25">
      <c r="A20" s="218" t="s">
        <v>613</v>
      </c>
      <c r="B20" s="218" t="s">
        <v>607</v>
      </c>
      <c r="C20" s="430">
        <v>20</v>
      </c>
      <c r="D20" s="218">
        <v>115</v>
      </c>
      <c r="E20" s="218" t="s">
        <v>611</v>
      </c>
      <c r="F20" s="426">
        <v>1848</v>
      </c>
    </row>
    <row r="21" spans="1:6" x14ac:dyDescent="0.25">
      <c r="A21" s="218" t="s">
        <v>613</v>
      </c>
      <c r="B21" s="218" t="s">
        <v>607</v>
      </c>
      <c r="C21" s="430">
        <v>20</v>
      </c>
      <c r="D21" s="218">
        <v>135</v>
      </c>
      <c r="E21" s="218" t="s">
        <v>611</v>
      </c>
      <c r="F21" s="426">
        <v>2016</v>
      </c>
    </row>
    <row r="22" spans="1:6" x14ac:dyDescent="0.25">
      <c r="A22" s="218" t="s">
        <v>612</v>
      </c>
      <c r="B22" s="218" t="s">
        <v>609</v>
      </c>
      <c r="C22" s="430">
        <v>20</v>
      </c>
      <c r="D22" s="218">
        <v>90</v>
      </c>
      <c r="E22" s="218" t="s">
        <v>610</v>
      </c>
      <c r="F22" s="426">
        <v>773</v>
      </c>
    </row>
    <row r="23" spans="1:6" x14ac:dyDescent="0.25">
      <c r="A23" s="218" t="s">
        <v>612</v>
      </c>
      <c r="B23" s="218" t="s">
        <v>609</v>
      </c>
      <c r="C23" s="430">
        <v>20</v>
      </c>
      <c r="D23" s="218">
        <v>115</v>
      </c>
      <c r="E23" s="218" t="s">
        <v>610</v>
      </c>
      <c r="F23" s="426">
        <v>840</v>
      </c>
    </row>
    <row r="24" spans="1:6" x14ac:dyDescent="0.25">
      <c r="A24" s="218" t="s">
        <v>612</v>
      </c>
      <c r="B24" s="218" t="s">
        <v>609</v>
      </c>
      <c r="C24" s="430">
        <v>20</v>
      </c>
      <c r="D24" s="218">
        <v>135</v>
      </c>
      <c r="E24" s="218" t="s">
        <v>610</v>
      </c>
      <c r="F24" s="426">
        <v>907</v>
      </c>
    </row>
    <row r="25" spans="1:6" x14ac:dyDescent="0.25">
      <c r="A25" s="218" t="s">
        <v>612</v>
      </c>
      <c r="B25" s="218" t="s">
        <v>605</v>
      </c>
      <c r="C25" s="430">
        <v>20</v>
      </c>
      <c r="D25" s="218">
        <v>90</v>
      </c>
      <c r="E25" s="218" t="s">
        <v>610</v>
      </c>
      <c r="F25" s="426">
        <v>974</v>
      </c>
    </row>
    <row r="26" spans="1:6" x14ac:dyDescent="0.25">
      <c r="A26" s="218" t="s">
        <v>612</v>
      </c>
      <c r="B26" s="218" t="s">
        <v>605</v>
      </c>
      <c r="C26" s="430">
        <v>20</v>
      </c>
      <c r="D26" s="218">
        <v>115</v>
      </c>
      <c r="E26" s="218" t="s">
        <v>610</v>
      </c>
      <c r="F26" s="426">
        <v>1042</v>
      </c>
    </row>
    <row r="27" spans="1:6" x14ac:dyDescent="0.25">
      <c r="A27" s="218" t="s">
        <v>612</v>
      </c>
      <c r="B27" s="218" t="s">
        <v>605</v>
      </c>
      <c r="C27" s="430">
        <v>20</v>
      </c>
      <c r="D27" s="218">
        <v>135</v>
      </c>
      <c r="E27" s="218" t="s">
        <v>610</v>
      </c>
      <c r="F27" s="426">
        <v>1109</v>
      </c>
    </row>
    <row r="28" spans="1:6" x14ac:dyDescent="0.25">
      <c r="A28" s="218" t="s">
        <v>612</v>
      </c>
      <c r="B28" s="218" t="s">
        <v>607</v>
      </c>
      <c r="C28" s="430">
        <v>20</v>
      </c>
      <c r="D28" s="218">
        <v>90</v>
      </c>
      <c r="E28" s="218" t="s">
        <v>611</v>
      </c>
      <c r="F28" s="426">
        <v>1109</v>
      </c>
    </row>
    <row r="29" spans="1:6" x14ac:dyDescent="0.25">
      <c r="A29" s="218" t="s">
        <v>612</v>
      </c>
      <c r="B29" s="218" t="s">
        <v>607</v>
      </c>
      <c r="C29" s="430">
        <v>20</v>
      </c>
      <c r="D29" s="218">
        <v>115</v>
      </c>
      <c r="E29" s="218" t="s">
        <v>611</v>
      </c>
      <c r="F29" s="426">
        <v>1176</v>
      </c>
    </row>
    <row r="30" spans="1:6" x14ac:dyDescent="0.25">
      <c r="A30" s="218" t="s">
        <v>612</v>
      </c>
      <c r="B30" s="218" t="s">
        <v>607</v>
      </c>
      <c r="C30" s="430">
        <v>20</v>
      </c>
      <c r="D30" s="218">
        <v>135</v>
      </c>
      <c r="E30" s="218" t="s">
        <v>611</v>
      </c>
      <c r="F30" s="426">
        <v>1243</v>
      </c>
    </row>
    <row r="31" spans="1:6" x14ac:dyDescent="0.25">
      <c r="A31" s="217" t="s">
        <v>613</v>
      </c>
      <c r="B31" s="217" t="s">
        <v>605</v>
      </c>
      <c r="C31" s="431">
        <v>22</v>
      </c>
      <c r="D31" s="217">
        <v>90</v>
      </c>
      <c r="E31" s="217" t="s">
        <v>606</v>
      </c>
      <c r="F31" s="428">
        <v>1092</v>
      </c>
    </row>
    <row r="32" spans="1:6" x14ac:dyDescent="0.25">
      <c r="A32" s="217" t="s">
        <v>613</v>
      </c>
      <c r="B32" s="217" t="s">
        <v>605</v>
      </c>
      <c r="C32" s="431">
        <v>22</v>
      </c>
      <c r="D32" s="217">
        <v>110</v>
      </c>
      <c r="E32" s="217" t="s">
        <v>606</v>
      </c>
      <c r="F32" s="428">
        <v>1277</v>
      </c>
    </row>
    <row r="33" spans="1:6" x14ac:dyDescent="0.25">
      <c r="A33" s="217" t="s">
        <v>613</v>
      </c>
      <c r="B33" s="217" t="s">
        <v>605</v>
      </c>
      <c r="C33" s="431">
        <v>22</v>
      </c>
      <c r="D33" s="217">
        <v>140</v>
      </c>
      <c r="E33" s="217" t="s">
        <v>608</v>
      </c>
      <c r="F33" s="428">
        <v>1596</v>
      </c>
    </row>
    <row r="34" spans="1:6" x14ac:dyDescent="0.25">
      <c r="A34" s="217" t="s">
        <v>613</v>
      </c>
      <c r="B34" s="217" t="s">
        <v>607</v>
      </c>
      <c r="C34" s="431">
        <v>22</v>
      </c>
      <c r="D34" s="217">
        <v>90</v>
      </c>
      <c r="E34" s="217" t="s">
        <v>606</v>
      </c>
      <c r="F34" s="428">
        <v>1378</v>
      </c>
    </row>
    <row r="35" spans="1:6" x14ac:dyDescent="0.25">
      <c r="A35" s="217" t="s">
        <v>613</v>
      </c>
      <c r="B35" s="217" t="s">
        <v>607</v>
      </c>
      <c r="C35" s="431">
        <v>22</v>
      </c>
      <c r="D35" s="217">
        <v>110</v>
      </c>
      <c r="E35" s="217" t="s">
        <v>606</v>
      </c>
      <c r="F35" s="428">
        <v>1848</v>
      </c>
    </row>
    <row r="36" spans="1:6" x14ac:dyDescent="0.25">
      <c r="A36" s="217" t="s">
        <v>612</v>
      </c>
      <c r="B36" s="217" t="s">
        <v>607</v>
      </c>
      <c r="C36" s="431">
        <v>22</v>
      </c>
      <c r="D36" s="217">
        <v>90</v>
      </c>
      <c r="E36" s="217" t="s">
        <v>606</v>
      </c>
      <c r="F36" s="428">
        <v>1109</v>
      </c>
    </row>
    <row r="37" spans="1:6" x14ac:dyDescent="0.25">
      <c r="A37" s="217" t="s">
        <v>612</v>
      </c>
      <c r="B37" s="217" t="s">
        <v>607</v>
      </c>
      <c r="C37" s="431">
        <v>22</v>
      </c>
      <c r="D37" s="217">
        <v>110</v>
      </c>
      <c r="E37" s="217" t="s">
        <v>606</v>
      </c>
      <c r="F37" s="428">
        <v>1478</v>
      </c>
    </row>
    <row r="38" spans="1:6" ht="15" customHeight="1" x14ac:dyDescent="0.25">
      <c r="A38" s="244" t="s">
        <v>228</v>
      </c>
      <c r="B38" s="244"/>
      <c r="C38" s="244"/>
      <c r="D38" s="244"/>
      <c r="E38" s="244"/>
      <c r="F38" s="227"/>
    </row>
    <row r="39" spans="1:6" x14ac:dyDescent="0.25">
      <c r="A39" s="39"/>
      <c r="B39" s="40"/>
      <c r="C39" s="39"/>
      <c r="D39" s="39"/>
      <c r="E39" s="39"/>
      <c r="F39" s="39"/>
    </row>
  </sheetData>
  <mergeCells count="6">
    <mergeCell ref="A38:E38"/>
    <mergeCell ref="B1:F1"/>
    <mergeCell ref="A2:F2"/>
    <mergeCell ref="A3:F3"/>
    <mergeCell ref="A4:F4"/>
    <mergeCell ref="A5:F5"/>
  </mergeCells>
  <hyperlinks>
    <hyperlink ref="A38" r:id="rId1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"/>
  <sheetViews>
    <sheetView workbookViewId="0">
      <selection activeCell="C29" sqref="C29:D32"/>
    </sheetView>
  </sheetViews>
  <sheetFormatPr defaultRowHeight="15" x14ac:dyDescent="0.25"/>
  <cols>
    <col min="2" max="3" width="14.140625" customWidth="1"/>
    <col min="4" max="4" width="13.42578125" customWidth="1"/>
    <col min="5" max="5" width="10.5703125" customWidth="1"/>
    <col min="6" max="6" width="13" customWidth="1"/>
    <col min="7" max="7" width="11.28515625" customWidth="1"/>
    <col min="8" max="9" width="13.28515625" customWidth="1"/>
    <col min="10" max="10" width="13.85546875" customWidth="1"/>
    <col min="11" max="18" width="10.42578125" customWidth="1"/>
  </cols>
  <sheetData>
    <row r="1" spans="1:22" x14ac:dyDescent="0.25">
      <c r="A1" s="309"/>
      <c r="B1" s="309"/>
      <c r="C1" s="309"/>
      <c r="D1" s="309"/>
      <c r="E1" s="309"/>
      <c r="F1" s="309"/>
      <c r="G1" s="309"/>
      <c r="H1" s="309"/>
      <c r="I1" s="309"/>
      <c r="J1" s="309"/>
      <c r="K1" s="130"/>
      <c r="L1" s="130"/>
      <c r="M1" s="130"/>
      <c r="N1" s="130"/>
      <c r="O1" s="130"/>
      <c r="P1" s="130"/>
      <c r="Q1" s="130"/>
      <c r="R1" s="130"/>
    </row>
    <row r="2" spans="1:22" ht="22.5" customHeight="1" x14ac:dyDescent="0.25">
      <c r="A2" s="246" t="s">
        <v>331</v>
      </c>
      <c r="B2" s="246"/>
      <c r="C2" s="246"/>
      <c r="D2" s="246"/>
      <c r="E2" s="246"/>
      <c r="F2" s="246"/>
      <c r="G2" s="246"/>
      <c r="H2" s="246"/>
      <c r="I2" s="246"/>
      <c r="J2" s="246"/>
      <c r="K2" s="131"/>
      <c r="L2" s="131"/>
      <c r="M2" s="131"/>
      <c r="N2" s="131"/>
      <c r="O2" s="131"/>
      <c r="P2" s="131"/>
      <c r="Q2" s="131"/>
      <c r="R2" s="131"/>
    </row>
    <row r="3" spans="1:22" ht="15" customHeight="1" x14ac:dyDescent="0.25">
      <c r="A3" s="240" t="s">
        <v>265</v>
      </c>
      <c r="B3" s="240"/>
      <c r="C3" s="240"/>
      <c r="D3" s="240"/>
      <c r="E3" s="240"/>
      <c r="F3" s="240"/>
      <c r="G3" s="240"/>
      <c r="H3" s="240"/>
      <c r="I3" s="240"/>
      <c r="J3" s="240"/>
      <c r="K3" s="132"/>
      <c r="L3" s="132"/>
      <c r="M3" s="132"/>
      <c r="N3" s="132"/>
      <c r="O3" s="132"/>
      <c r="P3" s="132"/>
      <c r="Q3" s="132"/>
      <c r="R3" s="132"/>
    </row>
    <row r="4" spans="1:22" ht="15" customHeight="1" x14ac:dyDescent="0.25">
      <c r="A4" s="240" t="s">
        <v>266</v>
      </c>
      <c r="B4" s="240"/>
      <c r="C4" s="240"/>
      <c r="D4" s="240"/>
      <c r="E4" s="240"/>
      <c r="F4" s="240"/>
      <c r="G4" s="240"/>
      <c r="H4" s="240"/>
      <c r="I4" s="240"/>
      <c r="J4" s="240"/>
      <c r="K4" s="132"/>
      <c r="L4" s="132"/>
      <c r="M4" s="132"/>
      <c r="N4" s="132"/>
      <c r="O4" s="132"/>
      <c r="P4" s="132"/>
      <c r="Q4" s="132"/>
      <c r="R4" s="132"/>
    </row>
    <row r="5" spans="1:22" ht="15.75" customHeight="1" x14ac:dyDescent="0.25">
      <c r="A5" s="310" t="s">
        <v>599</v>
      </c>
      <c r="B5" s="310"/>
      <c r="C5" s="310"/>
      <c r="D5" s="310"/>
      <c r="E5" s="310"/>
      <c r="F5" s="310"/>
      <c r="G5" s="310"/>
      <c r="H5" s="310"/>
      <c r="I5" s="310"/>
      <c r="J5" s="310"/>
      <c r="K5" s="133"/>
      <c r="L5" s="133"/>
      <c r="M5" s="133"/>
      <c r="N5" s="133"/>
      <c r="O5" s="133"/>
      <c r="P5" s="133"/>
      <c r="Q5" s="133"/>
      <c r="R5" s="133"/>
    </row>
    <row r="6" spans="1:22" x14ac:dyDescent="0.25">
      <c r="A6" s="312" t="s">
        <v>423</v>
      </c>
      <c r="B6" s="313" t="s">
        <v>332</v>
      </c>
      <c r="C6" s="313"/>
      <c r="D6" s="313"/>
      <c r="E6" s="313"/>
      <c r="F6" s="313"/>
      <c r="G6" s="313"/>
      <c r="H6" s="313"/>
      <c r="I6" s="313"/>
      <c r="J6" s="313"/>
      <c r="K6" s="134"/>
      <c r="L6" s="134"/>
      <c r="M6" s="134"/>
      <c r="N6" s="134"/>
      <c r="O6" s="134"/>
      <c r="P6" s="134"/>
      <c r="Q6" s="134"/>
      <c r="R6" s="134"/>
      <c r="S6" s="134"/>
    </row>
    <row r="7" spans="1:22" x14ac:dyDescent="0.25">
      <c r="A7" s="312"/>
      <c r="B7" s="313" t="s">
        <v>424</v>
      </c>
      <c r="C7" s="313"/>
      <c r="D7" s="313"/>
      <c r="E7" s="313" t="s">
        <v>432</v>
      </c>
      <c r="F7" s="313"/>
      <c r="G7" s="313"/>
      <c r="H7" s="313" t="s">
        <v>433</v>
      </c>
      <c r="I7" s="313"/>
      <c r="J7" s="313"/>
      <c r="K7" s="134"/>
      <c r="L7" s="134"/>
      <c r="M7" s="134"/>
      <c r="N7" s="134"/>
      <c r="O7" s="134"/>
      <c r="P7" s="134"/>
      <c r="Q7" s="134"/>
      <c r="R7" s="134"/>
      <c r="S7" s="134"/>
      <c r="U7" s="19"/>
      <c r="V7" s="19"/>
    </row>
    <row r="8" spans="1:22" ht="29.25" customHeight="1" x14ac:dyDescent="0.25">
      <c r="A8" s="312"/>
      <c r="B8" s="314" t="s">
        <v>439</v>
      </c>
      <c r="C8" s="314" t="s">
        <v>597</v>
      </c>
      <c r="D8" s="314" t="s">
        <v>598</v>
      </c>
      <c r="E8" s="314" t="s">
        <v>439</v>
      </c>
      <c r="F8" s="314" t="s">
        <v>597</v>
      </c>
      <c r="G8" s="314" t="s">
        <v>598</v>
      </c>
      <c r="H8" s="314" t="s">
        <v>439</v>
      </c>
      <c r="I8" s="314" t="s">
        <v>597</v>
      </c>
      <c r="J8" s="314" t="s">
        <v>598</v>
      </c>
      <c r="K8" s="135"/>
      <c r="L8" s="135"/>
      <c r="M8" s="135"/>
      <c r="N8" s="135"/>
      <c r="O8" s="135"/>
      <c r="P8" s="135"/>
      <c r="Q8" s="135"/>
      <c r="R8" s="135"/>
      <c r="S8" s="135"/>
      <c r="U8" s="315"/>
      <c r="V8" s="315"/>
    </row>
    <row r="9" spans="1:22" x14ac:dyDescent="0.25">
      <c r="A9" s="312"/>
      <c r="B9" s="314"/>
      <c r="C9" s="314"/>
      <c r="D9" s="314"/>
      <c r="E9" s="314"/>
      <c r="F9" s="314"/>
      <c r="G9" s="314"/>
      <c r="H9" s="314"/>
      <c r="I9" s="314"/>
      <c r="J9" s="314"/>
      <c r="K9" s="135"/>
      <c r="L9" s="135"/>
      <c r="M9" s="135"/>
      <c r="N9" s="135"/>
      <c r="O9" s="135"/>
      <c r="P9" s="135"/>
      <c r="Q9" s="135"/>
      <c r="R9" s="135"/>
      <c r="S9" s="135"/>
      <c r="U9" s="126"/>
      <c r="V9" s="126"/>
    </row>
    <row r="10" spans="1:22" x14ac:dyDescent="0.25">
      <c r="A10" s="127" t="s">
        <v>411</v>
      </c>
      <c r="B10" s="128">
        <v>9</v>
      </c>
      <c r="C10" s="232">
        <v>39</v>
      </c>
      <c r="D10" s="232">
        <v>44</v>
      </c>
      <c r="E10" s="232">
        <v>23</v>
      </c>
      <c r="F10" s="232">
        <v>53</v>
      </c>
      <c r="G10" s="232">
        <v>58</v>
      </c>
      <c r="H10" s="232">
        <v>29</v>
      </c>
      <c r="I10" s="232">
        <v>59</v>
      </c>
      <c r="J10" s="232">
        <v>64</v>
      </c>
      <c r="K10" s="129"/>
      <c r="L10" s="129"/>
      <c r="M10" s="129"/>
      <c r="N10" s="129"/>
      <c r="O10" s="129"/>
      <c r="P10" s="129"/>
      <c r="Q10" s="129"/>
      <c r="R10" s="129"/>
      <c r="S10" s="19"/>
      <c r="U10" s="19"/>
      <c r="V10" s="19"/>
    </row>
    <row r="11" spans="1:22" x14ac:dyDescent="0.25">
      <c r="A11" s="127" t="s">
        <v>333</v>
      </c>
      <c r="B11" s="128">
        <v>14</v>
      </c>
      <c r="C11" s="232">
        <v>44</v>
      </c>
      <c r="D11" s="232">
        <v>49</v>
      </c>
      <c r="E11" s="232">
        <v>35</v>
      </c>
      <c r="F11" s="232">
        <v>65</v>
      </c>
      <c r="G11" s="232">
        <v>70</v>
      </c>
      <c r="H11" s="232">
        <v>43</v>
      </c>
      <c r="I11" s="232">
        <v>73</v>
      </c>
      <c r="J11" s="232">
        <v>78</v>
      </c>
      <c r="K11" s="129"/>
      <c r="L11" s="129"/>
      <c r="M11" s="129"/>
      <c r="N11" s="129"/>
      <c r="O11" s="129"/>
      <c r="P11" s="129"/>
      <c r="Q11" s="129"/>
      <c r="R11" s="129"/>
      <c r="S11" s="19"/>
      <c r="U11" s="19"/>
      <c r="V11" s="19"/>
    </row>
    <row r="12" spans="1:22" x14ac:dyDescent="0.25">
      <c r="A12" s="127" t="s">
        <v>334</v>
      </c>
      <c r="B12" s="219">
        <v>18</v>
      </c>
      <c r="C12" s="232">
        <v>48</v>
      </c>
      <c r="D12" s="232">
        <v>54</v>
      </c>
      <c r="E12" s="231">
        <v>47</v>
      </c>
      <c r="F12" s="232">
        <v>77</v>
      </c>
      <c r="G12" s="232">
        <v>83</v>
      </c>
      <c r="H12" s="231">
        <v>57</v>
      </c>
      <c r="I12" s="232">
        <v>87</v>
      </c>
      <c r="J12" s="232">
        <v>93</v>
      </c>
      <c r="K12" s="129"/>
      <c r="L12" s="129"/>
      <c r="M12" s="129"/>
      <c r="N12" s="129"/>
      <c r="O12" s="129"/>
      <c r="P12" s="129"/>
      <c r="Q12" s="129"/>
      <c r="R12" s="129"/>
      <c r="S12" s="19"/>
      <c r="U12" s="19"/>
      <c r="V12" s="19"/>
    </row>
    <row r="13" spans="1:22" x14ac:dyDescent="0.25">
      <c r="A13" s="127" t="s">
        <v>335</v>
      </c>
      <c r="B13" s="219">
        <v>27</v>
      </c>
      <c r="C13" s="232">
        <v>57</v>
      </c>
      <c r="D13" s="232">
        <v>69</v>
      </c>
      <c r="E13" s="231">
        <v>70</v>
      </c>
      <c r="F13" s="232">
        <v>100</v>
      </c>
      <c r="G13" s="232">
        <v>112</v>
      </c>
      <c r="H13" s="231">
        <v>86</v>
      </c>
      <c r="I13" s="232">
        <v>116</v>
      </c>
      <c r="J13" s="232">
        <v>128</v>
      </c>
      <c r="K13" s="129"/>
      <c r="L13" s="129"/>
      <c r="M13" s="129"/>
      <c r="N13" s="129"/>
      <c r="O13" s="129"/>
      <c r="P13" s="129"/>
      <c r="Q13" s="129"/>
      <c r="R13" s="129"/>
      <c r="S13" s="19"/>
    </row>
    <row r="14" spans="1:22" x14ac:dyDescent="0.25">
      <c r="A14" s="127" t="s">
        <v>430</v>
      </c>
      <c r="B14" s="219">
        <v>21</v>
      </c>
      <c r="C14" s="232">
        <v>51</v>
      </c>
      <c r="D14" s="232">
        <v>57</v>
      </c>
      <c r="E14" s="231">
        <v>53</v>
      </c>
      <c r="F14" s="232">
        <v>83</v>
      </c>
      <c r="G14" s="232">
        <v>89</v>
      </c>
      <c r="H14" s="231">
        <v>64</v>
      </c>
      <c r="I14" s="232">
        <v>94</v>
      </c>
      <c r="J14" s="232">
        <v>100</v>
      </c>
      <c r="K14" s="129"/>
      <c r="L14" s="129"/>
      <c r="M14" s="129"/>
      <c r="N14" s="129"/>
      <c r="O14" s="129"/>
      <c r="P14" s="129"/>
      <c r="Q14" s="129"/>
      <c r="R14" s="129"/>
      <c r="S14" s="19"/>
    </row>
    <row r="15" spans="1:22" x14ac:dyDescent="0.25">
      <c r="A15" s="127" t="s">
        <v>431</v>
      </c>
      <c r="B15" s="219">
        <v>34</v>
      </c>
      <c r="C15" s="232">
        <v>66</v>
      </c>
      <c r="D15" s="232">
        <v>82</v>
      </c>
      <c r="E15" s="231">
        <v>88</v>
      </c>
      <c r="F15" s="232">
        <v>120</v>
      </c>
      <c r="G15" s="232">
        <v>136</v>
      </c>
      <c r="H15" s="231">
        <v>107</v>
      </c>
      <c r="I15" s="232">
        <v>139</v>
      </c>
      <c r="J15" s="232">
        <v>155</v>
      </c>
      <c r="K15" s="129"/>
      <c r="L15" s="129"/>
      <c r="M15" s="129"/>
      <c r="N15" s="129"/>
      <c r="O15" s="129"/>
      <c r="P15" s="129"/>
      <c r="Q15" s="129"/>
      <c r="R15" s="129"/>
      <c r="S15" s="19"/>
    </row>
    <row r="16" spans="1:22" x14ac:dyDescent="0.25">
      <c r="A16" s="127" t="s">
        <v>616</v>
      </c>
      <c r="B16" s="226">
        <v>42</v>
      </c>
      <c r="C16" s="232">
        <v>78</v>
      </c>
      <c r="D16" s="232">
        <v>96</v>
      </c>
      <c r="E16" s="231">
        <v>113</v>
      </c>
      <c r="F16" s="232">
        <v>149</v>
      </c>
      <c r="G16" s="232">
        <v>167</v>
      </c>
      <c r="H16" s="231"/>
      <c r="I16" s="232"/>
      <c r="J16" s="232"/>
      <c r="K16" s="129"/>
      <c r="L16" s="129"/>
      <c r="M16" s="129"/>
      <c r="N16" s="129"/>
      <c r="O16" s="129"/>
      <c r="P16" s="129"/>
      <c r="Q16" s="129"/>
      <c r="R16" s="129"/>
      <c r="S16" s="19"/>
    </row>
    <row r="17" spans="1:19" x14ac:dyDescent="0.25">
      <c r="A17" s="127" t="s">
        <v>409</v>
      </c>
      <c r="B17" s="219">
        <v>23</v>
      </c>
      <c r="C17" s="232">
        <v>53</v>
      </c>
      <c r="D17" s="232">
        <v>65</v>
      </c>
      <c r="E17" s="231">
        <v>59</v>
      </c>
      <c r="F17" s="232">
        <v>89</v>
      </c>
      <c r="G17" s="232">
        <v>101</v>
      </c>
      <c r="H17" s="231">
        <v>72</v>
      </c>
      <c r="I17" s="232">
        <v>102</v>
      </c>
      <c r="J17" s="232">
        <v>114</v>
      </c>
      <c r="K17" s="129"/>
      <c r="L17" s="129"/>
      <c r="M17" s="129"/>
      <c r="N17" s="129"/>
      <c r="O17" s="129"/>
      <c r="P17" s="129"/>
      <c r="Q17" s="129"/>
      <c r="R17" s="129"/>
      <c r="S17" s="19"/>
    </row>
    <row r="18" spans="1:19" x14ac:dyDescent="0.25">
      <c r="A18" s="127" t="s">
        <v>601</v>
      </c>
      <c r="B18" s="219">
        <v>50</v>
      </c>
      <c r="C18" s="232">
        <v>90</v>
      </c>
      <c r="D18" s="232">
        <v>110</v>
      </c>
      <c r="E18" s="231"/>
      <c r="F18" s="232"/>
      <c r="G18" s="232"/>
      <c r="H18" s="231"/>
      <c r="I18" s="232"/>
      <c r="J18" s="232"/>
      <c r="K18" s="129"/>
      <c r="L18" s="129"/>
      <c r="M18" s="129"/>
      <c r="N18" s="129"/>
      <c r="O18" s="129"/>
      <c r="P18" s="129"/>
      <c r="Q18" s="129"/>
      <c r="R18" s="129"/>
      <c r="S18" s="19"/>
    </row>
    <row r="19" spans="1:19" x14ac:dyDescent="0.25">
      <c r="A19" s="127" t="s">
        <v>410</v>
      </c>
      <c r="B19" s="219">
        <v>36</v>
      </c>
      <c r="C19" s="232">
        <v>68</v>
      </c>
      <c r="D19" s="232">
        <v>84</v>
      </c>
      <c r="E19" s="231">
        <v>94</v>
      </c>
      <c r="F19" s="232">
        <v>126</v>
      </c>
      <c r="G19" s="232">
        <v>142</v>
      </c>
      <c r="H19" s="231">
        <v>114</v>
      </c>
      <c r="I19" s="232">
        <v>146</v>
      </c>
      <c r="J19" s="232">
        <v>162</v>
      </c>
      <c r="K19" s="129"/>
      <c r="L19" s="129"/>
      <c r="M19" s="129"/>
      <c r="N19" s="129"/>
      <c r="O19" s="129"/>
      <c r="P19" s="129"/>
      <c r="Q19" s="129"/>
      <c r="R19" s="129"/>
      <c r="S19" s="19"/>
    </row>
    <row r="20" spans="1:19" x14ac:dyDescent="0.25">
      <c r="A20" s="127" t="s">
        <v>336</v>
      </c>
      <c r="B20" s="219">
        <v>45</v>
      </c>
      <c r="C20" s="232">
        <v>81</v>
      </c>
      <c r="D20" s="232">
        <v>99</v>
      </c>
      <c r="E20" s="231">
        <v>117</v>
      </c>
      <c r="F20" s="232">
        <v>153</v>
      </c>
      <c r="G20" s="232">
        <v>171</v>
      </c>
      <c r="H20" s="231">
        <v>143</v>
      </c>
      <c r="I20" s="232">
        <v>179</v>
      </c>
      <c r="J20" s="232">
        <v>197</v>
      </c>
      <c r="K20" s="129"/>
      <c r="L20" s="129"/>
      <c r="M20" s="129"/>
      <c r="N20" s="129"/>
      <c r="O20" s="129"/>
      <c r="P20" s="129"/>
      <c r="Q20" s="129"/>
      <c r="R20" s="129"/>
      <c r="S20" s="19"/>
    </row>
    <row r="21" spans="1:19" x14ac:dyDescent="0.25">
      <c r="A21" s="127" t="s">
        <v>425</v>
      </c>
      <c r="B21" s="219">
        <v>54</v>
      </c>
      <c r="C21" s="232">
        <v>94</v>
      </c>
      <c r="D21" s="232">
        <v>114</v>
      </c>
      <c r="E21" s="231">
        <v>140</v>
      </c>
      <c r="F21" s="232">
        <v>180</v>
      </c>
      <c r="G21" s="232">
        <v>200</v>
      </c>
      <c r="H21" s="231">
        <v>172</v>
      </c>
      <c r="I21" s="232">
        <v>212</v>
      </c>
      <c r="J21" s="232">
        <v>232</v>
      </c>
      <c r="K21" s="129"/>
      <c r="L21" s="129"/>
      <c r="M21" s="129"/>
      <c r="N21" s="129"/>
      <c r="O21" s="129"/>
      <c r="P21" s="129"/>
      <c r="Q21" s="129"/>
      <c r="R21" s="129"/>
      <c r="S21" s="19"/>
    </row>
    <row r="22" spans="1:19" x14ac:dyDescent="0.25">
      <c r="A22" s="127" t="s">
        <v>426</v>
      </c>
      <c r="B22" s="219">
        <v>72</v>
      </c>
      <c r="C22" s="232">
        <v>120</v>
      </c>
      <c r="D22" s="232">
        <v>144</v>
      </c>
      <c r="E22" s="231">
        <v>187</v>
      </c>
      <c r="F22" s="232">
        <v>235</v>
      </c>
      <c r="G22" s="232">
        <v>259</v>
      </c>
      <c r="H22" s="231">
        <v>228</v>
      </c>
      <c r="I22" s="232">
        <v>276</v>
      </c>
      <c r="J22" s="232">
        <v>300</v>
      </c>
      <c r="K22" s="129"/>
      <c r="L22" s="129"/>
      <c r="M22" s="129"/>
      <c r="N22" s="129"/>
      <c r="O22" s="129"/>
      <c r="P22" s="129"/>
      <c r="Q22" s="129"/>
      <c r="R22" s="129"/>
      <c r="S22" s="19"/>
    </row>
    <row r="23" spans="1:19" x14ac:dyDescent="0.25">
      <c r="A23" s="127" t="s">
        <v>427</v>
      </c>
      <c r="B23" s="219">
        <v>90</v>
      </c>
      <c r="C23" s="232">
        <v>146</v>
      </c>
      <c r="D23" s="232">
        <v>174</v>
      </c>
      <c r="E23" s="231">
        <v>234</v>
      </c>
      <c r="F23" s="232">
        <v>290</v>
      </c>
      <c r="G23" s="232">
        <v>318</v>
      </c>
      <c r="H23" s="231">
        <v>286</v>
      </c>
      <c r="I23" s="232">
        <v>342</v>
      </c>
      <c r="J23" s="232">
        <v>370</v>
      </c>
      <c r="K23" s="129"/>
      <c r="L23" s="129"/>
      <c r="M23" s="129"/>
      <c r="N23" s="129"/>
      <c r="O23" s="129"/>
      <c r="P23" s="129"/>
      <c r="Q23" s="129"/>
      <c r="R23" s="129"/>
      <c r="S23" s="19"/>
    </row>
    <row r="24" spans="1:19" x14ac:dyDescent="0.25">
      <c r="A24" s="127" t="s">
        <v>428</v>
      </c>
      <c r="B24" s="219">
        <v>108</v>
      </c>
      <c r="C24" s="232">
        <v>172</v>
      </c>
      <c r="D24" s="232">
        <v>204</v>
      </c>
      <c r="E24" s="231">
        <v>280</v>
      </c>
      <c r="F24" s="232">
        <v>344</v>
      </c>
      <c r="G24" s="232">
        <v>376</v>
      </c>
      <c r="H24" s="231">
        <v>343</v>
      </c>
      <c r="I24" s="232">
        <v>407</v>
      </c>
      <c r="J24" s="232">
        <v>439</v>
      </c>
      <c r="K24" s="129"/>
      <c r="L24" s="129"/>
      <c r="M24" s="129"/>
      <c r="N24" s="129"/>
      <c r="O24" s="129"/>
      <c r="P24" s="129"/>
      <c r="Q24" s="129"/>
      <c r="R24" s="129"/>
      <c r="S24" s="19"/>
    </row>
    <row r="25" spans="1:19" x14ac:dyDescent="0.25">
      <c r="A25" s="127" t="s">
        <v>429</v>
      </c>
      <c r="B25" s="219">
        <v>126</v>
      </c>
      <c r="C25" s="232">
        <v>198</v>
      </c>
      <c r="D25" s="232">
        <v>234</v>
      </c>
      <c r="E25" s="231">
        <v>327</v>
      </c>
      <c r="F25" s="232">
        <v>399</v>
      </c>
      <c r="G25" s="232">
        <v>435</v>
      </c>
      <c r="H25" s="231">
        <v>400</v>
      </c>
      <c r="I25" s="232">
        <v>472</v>
      </c>
      <c r="J25" s="232">
        <v>508</v>
      </c>
      <c r="K25" s="129"/>
      <c r="L25" s="129"/>
      <c r="M25" s="129"/>
      <c r="N25" s="129"/>
      <c r="O25" s="129"/>
      <c r="P25" s="129"/>
      <c r="Q25" s="129"/>
      <c r="R25" s="129"/>
      <c r="S25" s="19"/>
    </row>
    <row r="26" spans="1:19" ht="6.75" customHeight="1" x14ac:dyDescent="0.25">
      <c r="A26" s="44"/>
      <c r="B26" s="6"/>
      <c r="C26" s="6"/>
      <c r="D26" s="6"/>
      <c r="E26" s="6"/>
      <c r="F26" s="6"/>
      <c r="G26" s="6"/>
      <c r="H26" s="6"/>
      <c r="I26" s="6"/>
      <c r="J26" s="6"/>
    </row>
    <row r="27" spans="1:19" x14ac:dyDescent="0.25">
      <c r="A27" s="307" t="s">
        <v>423</v>
      </c>
      <c r="B27" s="311" t="s">
        <v>437</v>
      </c>
      <c r="C27" s="311"/>
      <c r="D27" s="311"/>
      <c r="E27" s="6"/>
      <c r="F27" s="6"/>
      <c r="G27" s="6"/>
      <c r="H27" s="6"/>
      <c r="I27" s="6"/>
      <c r="J27" s="6"/>
    </row>
    <row r="28" spans="1:19" ht="39.75" customHeight="1" x14ac:dyDescent="0.25">
      <c r="A28" s="308"/>
      <c r="B28" s="220" t="s">
        <v>439</v>
      </c>
      <c r="C28" s="215" t="s">
        <v>597</v>
      </c>
      <c r="D28" s="215" t="s">
        <v>598</v>
      </c>
      <c r="E28" s="6"/>
      <c r="F28" s="3"/>
      <c r="G28" s="6"/>
      <c r="H28" s="6"/>
      <c r="I28" s="6"/>
      <c r="J28" s="6"/>
      <c r="L28" s="19"/>
      <c r="M28" s="137"/>
      <c r="N28" s="137"/>
      <c r="O28" s="137"/>
    </row>
    <row r="29" spans="1:19" x14ac:dyDescent="0.25">
      <c r="A29" s="127" t="s">
        <v>438</v>
      </c>
      <c r="B29" s="221">
        <v>25</v>
      </c>
      <c r="C29">
        <v>55</v>
      </c>
      <c r="D29">
        <v>60</v>
      </c>
      <c r="E29" s="6"/>
      <c r="F29" s="222"/>
      <c r="G29" s="6"/>
      <c r="H29" s="6"/>
      <c r="I29" s="6"/>
      <c r="J29" s="6"/>
      <c r="L29" s="19"/>
      <c r="M29" s="137"/>
      <c r="N29" s="137"/>
      <c r="O29" s="137"/>
    </row>
    <row r="30" spans="1:19" x14ac:dyDescent="0.25">
      <c r="A30" s="219" t="s">
        <v>434</v>
      </c>
      <c r="B30" s="221">
        <v>28</v>
      </c>
      <c r="C30">
        <v>58</v>
      </c>
      <c r="D30">
        <v>64</v>
      </c>
      <c r="E30" s="6"/>
      <c r="F30" s="222"/>
      <c r="G30" s="6"/>
      <c r="H30" s="6"/>
      <c r="I30" s="6"/>
      <c r="J30" s="6"/>
    </row>
    <row r="31" spans="1:19" x14ac:dyDescent="0.25">
      <c r="A31" s="219" t="s">
        <v>435</v>
      </c>
      <c r="B31" s="221">
        <v>40</v>
      </c>
      <c r="C31">
        <v>70</v>
      </c>
      <c r="D31">
        <v>82</v>
      </c>
      <c r="E31" s="6"/>
      <c r="F31" s="3"/>
      <c r="G31" s="6"/>
      <c r="H31" s="6"/>
      <c r="I31" s="6"/>
      <c r="J31" s="6"/>
    </row>
    <row r="32" spans="1:19" ht="13.5" customHeight="1" x14ac:dyDescent="0.25">
      <c r="A32" s="127" t="s">
        <v>436</v>
      </c>
      <c r="B32" s="136">
        <v>94</v>
      </c>
      <c r="C32">
        <v>130</v>
      </c>
      <c r="D32">
        <v>148</v>
      </c>
    </row>
  </sheetData>
  <mergeCells count="22">
    <mergeCell ref="U8:V8"/>
    <mergeCell ref="F8:F9"/>
    <mergeCell ref="I8:I9"/>
    <mergeCell ref="H8:H9"/>
    <mergeCell ref="D8:D9"/>
    <mergeCell ref="G8:G9"/>
    <mergeCell ref="J8:J9"/>
    <mergeCell ref="A27:A28"/>
    <mergeCell ref="A1:J1"/>
    <mergeCell ref="A2:J2"/>
    <mergeCell ref="A3:J3"/>
    <mergeCell ref="A4:J4"/>
    <mergeCell ref="A5:J5"/>
    <mergeCell ref="B27:D27"/>
    <mergeCell ref="A6:A9"/>
    <mergeCell ref="B7:D7"/>
    <mergeCell ref="E7:G7"/>
    <mergeCell ref="H7:J7"/>
    <mergeCell ref="B8:B9"/>
    <mergeCell ref="B6:J6"/>
    <mergeCell ref="C8:C9"/>
    <mergeCell ref="E8:E9"/>
  </mergeCells>
  <pageMargins left="0.7" right="0.7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8"/>
  <sheetViews>
    <sheetView topLeftCell="A34" zoomScale="96" zoomScaleNormal="96" workbookViewId="0">
      <selection activeCell="B55" sqref="B55"/>
    </sheetView>
  </sheetViews>
  <sheetFormatPr defaultRowHeight="15" x14ac:dyDescent="0.25"/>
  <cols>
    <col min="1" max="1" width="36.28515625" style="3" customWidth="1"/>
    <col min="2" max="2" width="12.85546875" style="3" customWidth="1"/>
    <col min="3" max="3" width="12.140625" style="3" customWidth="1"/>
    <col min="4" max="5" width="13.28515625" style="3" customWidth="1"/>
    <col min="6" max="16384" width="9.140625" style="3"/>
  </cols>
  <sheetData>
    <row r="1" spans="1:6" ht="20.100000000000001" customHeight="1" x14ac:dyDescent="0.25">
      <c r="A1" s="18"/>
      <c r="B1" s="18"/>
      <c r="C1" s="18"/>
      <c r="D1" s="18"/>
      <c r="E1" s="18"/>
    </row>
    <row r="2" spans="1:6" ht="34.5" x14ac:dyDescent="0.25">
      <c r="A2" s="292" t="s">
        <v>264</v>
      </c>
      <c r="B2" s="292"/>
      <c r="C2" s="293"/>
      <c r="D2" s="293"/>
      <c r="E2" s="293"/>
    </row>
    <row r="3" spans="1:6" ht="15" customHeight="1" x14ac:dyDescent="0.25">
      <c r="A3" s="316" t="s">
        <v>265</v>
      </c>
      <c r="B3" s="317"/>
      <c r="C3" s="298"/>
      <c r="D3" s="298"/>
      <c r="E3" s="298"/>
    </row>
    <row r="4" spans="1:6" ht="15" customHeight="1" x14ac:dyDescent="0.25">
      <c r="A4" s="298" t="s">
        <v>266</v>
      </c>
      <c r="B4" s="298"/>
      <c r="C4" s="298"/>
      <c r="D4" s="298"/>
      <c r="E4" s="298"/>
    </row>
    <row r="5" spans="1:6" ht="15" customHeight="1" x14ac:dyDescent="0.25">
      <c r="A5" s="318" t="s">
        <v>270</v>
      </c>
      <c r="B5" s="318"/>
      <c r="C5" s="318"/>
      <c r="D5" s="318"/>
      <c r="E5" s="318"/>
    </row>
    <row r="6" spans="1:6" ht="30" x14ac:dyDescent="0.25">
      <c r="A6" s="138" t="s">
        <v>29</v>
      </c>
      <c r="B6" s="138" t="s">
        <v>36</v>
      </c>
      <c r="C6" s="138" t="s">
        <v>65</v>
      </c>
      <c r="D6" s="138" t="s">
        <v>104</v>
      </c>
      <c r="E6" s="138" t="s">
        <v>263</v>
      </c>
    </row>
    <row r="7" spans="1:6" ht="20.100000000000001" customHeight="1" x14ac:dyDescent="0.25">
      <c r="A7" s="325" t="s">
        <v>231</v>
      </c>
      <c r="B7" s="325"/>
      <c r="C7" s="325"/>
      <c r="D7" s="325"/>
      <c r="E7" s="325"/>
    </row>
    <row r="8" spans="1:6" ht="15.6" customHeight="1" x14ac:dyDescent="0.25">
      <c r="A8" s="326" t="s">
        <v>74</v>
      </c>
      <c r="B8" s="59" t="s">
        <v>75</v>
      </c>
      <c r="C8" s="139">
        <v>18</v>
      </c>
      <c r="D8" s="139" t="s">
        <v>40</v>
      </c>
      <c r="E8" s="140">
        <v>650</v>
      </c>
    </row>
    <row r="9" spans="1:6" ht="15.6" customHeight="1" x14ac:dyDescent="0.25">
      <c r="A9" s="326"/>
      <c r="B9" s="59" t="s">
        <v>77</v>
      </c>
      <c r="C9" s="139">
        <v>18</v>
      </c>
      <c r="D9" s="139" t="s">
        <v>40</v>
      </c>
      <c r="E9" s="140">
        <v>534</v>
      </c>
    </row>
    <row r="10" spans="1:6" ht="15.6" customHeight="1" x14ac:dyDescent="0.25">
      <c r="A10" s="326"/>
      <c r="B10" s="59" t="s">
        <v>75</v>
      </c>
      <c r="C10" s="139">
        <v>30</v>
      </c>
      <c r="D10" s="139" t="s">
        <v>40</v>
      </c>
      <c r="E10" s="140">
        <v>840</v>
      </c>
    </row>
    <row r="11" spans="1:6" ht="15.6" customHeight="1" x14ac:dyDescent="0.25">
      <c r="A11" s="326"/>
      <c r="B11" s="59" t="s">
        <v>77</v>
      </c>
      <c r="C11" s="139">
        <v>30</v>
      </c>
      <c r="D11" s="139" t="s">
        <v>40</v>
      </c>
      <c r="E11" s="140">
        <v>835</v>
      </c>
    </row>
    <row r="12" spans="1:6" ht="15.6" customHeight="1" x14ac:dyDescent="0.25">
      <c r="A12" s="326"/>
      <c r="B12" s="59" t="s">
        <v>75</v>
      </c>
      <c r="C12" s="139">
        <v>38</v>
      </c>
      <c r="D12" s="139" t="s">
        <v>40</v>
      </c>
      <c r="E12" s="140">
        <v>1023</v>
      </c>
      <c r="F12" s="12"/>
    </row>
    <row r="13" spans="1:6" ht="15.6" customHeight="1" x14ac:dyDescent="0.25">
      <c r="A13" s="326"/>
      <c r="B13" s="59" t="s">
        <v>77</v>
      </c>
      <c r="C13" s="139">
        <v>38</v>
      </c>
      <c r="D13" s="139" t="s">
        <v>40</v>
      </c>
      <c r="E13" s="140">
        <v>1004</v>
      </c>
      <c r="F13" s="12"/>
    </row>
    <row r="14" spans="1:6" ht="15.6" customHeight="1" x14ac:dyDescent="0.25">
      <c r="A14" s="326" t="s">
        <v>81</v>
      </c>
      <c r="B14" s="59" t="s">
        <v>75</v>
      </c>
      <c r="C14" s="139">
        <v>18</v>
      </c>
      <c r="D14" s="139" t="s">
        <v>40</v>
      </c>
      <c r="E14" s="140">
        <v>823</v>
      </c>
      <c r="F14" s="12"/>
    </row>
    <row r="15" spans="1:6" ht="15.6" customHeight="1" x14ac:dyDescent="0.25">
      <c r="A15" s="326"/>
      <c r="B15" s="59" t="s">
        <v>75</v>
      </c>
      <c r="C15" s="139">
        <v>38</v>
      </c>
      <c r="D15" s="139" t="s">
        <v>40</v>
      </c>
      <c r="E15" s="140">
        <v>1428</v>
      </c>
      <c r="F15" s="12"/>
    </row>
    <row r="16" spans="1:6" ht="15.6" customHeight="1" x14ac:dyDescent="0.25">
      <c r="A16" s="326" t="s">
        <v>78</v>
      </c>
      <c r="B16" s="59" t="s">
        <v>75</v>
      </c>
      <c r="C16" s="139">
        <v>18</v>
      </c>
      <c r="D16" s="139" t="s">
        <v>40</v>
      </c>
      <c r="E16" s="140">
        <v>715</v>
      </c>
      <c r="F16" s="12"/>
    </row>
    <row r="17" spans="1:6" ht="15.6" customHeight="1" x14ac:dyDescent="0.25">
      <c r="A17" s="326"/>
      <c r="B17" s="59" t="s">
        <v>77</v>
      </c>
      <c r="C17" s="139">
        <v>18</v>
      </c>
      <c r="D17" s="139" t="s">
        <v>40</v>
      </c>
      <c r="E17" s="140">
        <v>615</v>
      </c>
      <c r="F17" s="12"/>
    </row>
    <row r="18" spans="1:6" ht="15.6" customHeight="1" x14ac:dyDescent="0.25">
      <c r="A18" s="326"/>
      <c r="B18" s="59" t="s">
        <v>75</v>
      </c>
      <c r="C18" s="139">
        <v>38</v>
      </c>
      <c r="D18" s="139" t="s">
        <v>40</v>
      </c>
      <c r="E18" s="140">
        <v>1246</v>
      </c>
      <c r="F18" s="12"/>
    </row>
    <row r="19" spans="1:6" ht="15.6" customHeight="1" x14ac:dyDescent="0.25">
      <c r="A19" s="319" t="s">
        <v>79</v>
      </c>
      <c r="B19" s="59" t="s">
        <v>75</v>
      </c>
      <c r="C19" s="139">
        <v>18</v>
      </c>
      <c r="D19" s="139" t="s">
        <v>40</v>
      </c>
      <c r="E19" s="140">
        <v>1343</v>
      </c>
      <c r="F19" s="12"/>
    </row>
    <row r="20" spans="1:6" ht="15.6" customHeight="1" x14ac:dyDescent="0.25">
      <c r="A20" s="320"/>
      <c r="B20" s="59" t="s">
        <v>77</v>
      </c>
      <c r="C20" s="146">
        <v>18</v>
      </c>
      <c r="D20" s="146" t="s">
        <v>40</v>
      </c>
      <c r="E20" s="144"/>
      <c r="F20" s="12"/>
    </row>
    <row r="21" spans="1:6" ht="15.6" customHeight="1" x14ac:dyDescent="0.25">
      <c r="A21" s="320"/>
      <c r="B21" s="59" t="s">
        <v>75</v>
      </c>
      <c r="C21" s="146">
        <v>30</v>
      </c>
      <c r="D21" s="146" t="s">
        <v>40</v>
      </c>
      <c r="E21" s="144">
        <v>1750</v>
      </c>
      <c r="F21" s="12"/>
    </row>
    <row r="22" spans="1:6" ht="15.6" customHeight="1" x14ac:dyDescent="0.25">
      <c r="A22" s="320"/>
      <c r="B22" s="59" t="s">
        <v>77</v>
      </c>
      <c r="C22" s="146">
        <v>30</v>
      </c>
      <c r="D22" s="146" t="s">
        <v>40</v>
      </c>
      <c r="E22" s="144"/>
      <c r="F22" s="12"/>
    </row>
    <row r="23" spans="1:6" ht="15.6" customHeight="1" x14ac:dyDescent="0.25">
      <c r="A23" s="320"/>
      <c r="B23" s="59" t="s">
        <v>75</v>
      </c>
      <c r="C23" s="139">
        <v>38</v>
      </c>
      <c r="D23" s="139" t="s">
        <v>40</v>
      </c>
      <c r="E23" s="140">
        <v>1900</v>
      </c>
      <c r="F23" s="12"/>
    </row>
    <row r="24" spans="1:6" ht="15.6" customHeight="1" x14ac:dyDescent="0.25">
      <c r="A24" s="321"/>
      <c r="B24" s="59" t="s">
        <v>77</v>
      </c>
      <c r="C24" s="146">
        <v>38</v>
      </c>
      <c r="D24" s="146" t="s">
        <v>40</v>
      </c>
      <c r="E24" s="144"/>
      <c r="F24" s="12"/>
    </row>
    <row r="25" spans="1:6" ht="15.6" customHeight="1" x14ac:dyDescent="0.25">
      <c r="A25" s="319" t="s">
        <v>80</v>
      </c>
      <c r="B25" s="59" t="s">
        <v>75</v>
      </c>
      <c r="C25" s="139">
        <v>18</v>
      </c>
      <c r="D25" s="139" t="s">
        <v>40</v>
      </c>
      <c r="E25" s="140">
        <v>1694</v>
      </c>
      <c r="F25" s="12"/>
    </row>
    <row r="26" spans="1:6" ht="15.6" customHeight="1" x14ac:dyDescent="0.25">
      <c r="A26" s="320"/>
      <c r="B26" s="59" t="s">
        <v>77</v>
      </c>
      <c r="C26" s="146">
        <v>18</v>
      </c>
      <c r="D26" s="146" t="s">
        <v>40</v>
      </c>
      <c r="E26" s="144"/>
      <c r="F26" s="12"/>
    </row>
    <row r="27" spans="1:6" ht="15.6" customHeight="1" x14ac:dyDescent="0.25">
      <c r="A27" s="320"/>
      <c r="B27" s="160" t="s">
        <v>75</v>
      </c>
      <c r="C27" s="160">
        <v>30</v>
      </c>
      <c r="D27" s="146" t="s">
        <v>40</v>
      </c>
      <c r="E27" s="147">
        <v>2200</v>
      </c>
    </row>
    <row r="28" spans="1:6" ht="15.6" customHeight="1" x14ac:dyDescent="0.25">
      <c r="A28" s="320"/>
      <c r="B28" s="59" t="s">
        <v>77</v>
      </c>
      <c r="C28" s="146">
        <v>30</v>
      </c>
      <c r="D28" s="146" t="s">
        <v>40</v>
      </c>
      <c r="E28" s="144"/>
      <c r="F28" s="12"/>
    </row>
    <row r="29" spans="1:6" ht="15.6" customHeight="1" x14ac:dyDescent="0.25">
      <c r="A29" s="320"/>
      <c r="B29" s="59" t="s">
        <v>75</v>
      </c>
      <c r="C29" s="139">
        <v>38</v>
      </c>
      <c r="D29" s="139" t="s">
        <v>40</v>
      </c>
      <c r="E29" s="140">
        <v>2880</v>
      </c>
      <c r="F29" s="12"/>
    </row>
    <row r="30" spans="1:6" ht="15.6" customHeight="1" x14ac:dyDescent="0.25">
      <c r="A30" s="321"/>
      <c r="B30" s="59" t="s">
        <v>77</v>
      </c>
      <c r="C30" s="146">
        <v>38</v>
      </c>
      <c r="D30" s="146" t="s">
        <v>40</v>
      </c>
      <c r="E30" s="144"/>
      <c r="F30" s="12"/>
    </row>
    <row r="31" spans="1:6" ht="20.100000000000001" customHeight="1" x14ac:dyDescent="0.25">
      <c r="A31" s="325" t="s">
        <v>232</v>
      </c>
      <c r="B31" s="325"/>
      <c r="C31" s="325"/>
      <c r="D31" s="325"/>
      <c r="E31" s="325"/>
    </row>
    <row r="32" spans="1:6" ht="15.6" customHeight="1" x14ac:dyDescent="0.25">
      <c r="A32" s="326" t="s">
        <v>76</v>
      </c>
      <c r="B32" s="59" t="s">
        <v>75</v>
      </c>
      <c r="C32" s="139">
        <v>18</v>
      </c>
      <c r="D32" s="139" t="s">
        <v>40</v>
      </c>
      <c r="E32" s="140">
        <v>820</v>
      </c>
      <c r="F32" s="12"/>
    </row>
    <row r="33" spans="1:6" ht="15.6" customHeight="1" x14ac:dyDescent="0.25">
      <c r="A33" s="327"/>
      <c r="B33" s="59" t="s">
        <v>77</v>
      </c>
      <c r="C33" s="139">
        <v>18</v>
      </c>
      <c r="D33" s="139" t="s">
        <v>40</v>
      </c>
      <c r="E33" s="140">
        <v>670</v>
      </c>
      <c r="F33" s="12"/>
    </row>
    <row r="34" spans="1:6" ht="15.6" customHeight="1" x14ac:dyDescent="0.25">
      <c r="A34" s="327"/>
      <c r="B34" s="59" t="s">
        <v>75</v>
      </c>
      <c r="C34" s="139">
        <v>30</v>
      </c>
      <c r="D34" s="139" t="s">
        <v>40</v>
      </c>
      <c r="E34" s="140">
        <v>1070</v>
      </c>
      <c r="F34" s="12"/>
    </row>
    <row r="35" spans="1:6" ht="15.6" customHeight="1" x14ac:dyDescent="0.25">
      <c r="A35" s="327"/>
      <c r="B35" s="59" t="s">
        <v>77</v>
      </c>
      <c r="C35" s="139">
        <v>30</v>
      </c>
      <c r="D35" s="139" t="s">
        <v>40</v>
      </c>
      <c r="E35" s="140">
        <v>950</v>
      </c>
      <c r="F35" s="12"/>
    </row>
    <row r="36" spans="1:6" ht="15.6" customHeight="1" x14ac:dyDescent="0.25">
      <c r="A36" s="327"/>
      <c r="B36" s="59" t="s">
        <v>75</v>
      </c>
      <c r="C36" s="139">
        <v>38</v>
      </c>
      <c r="D36" s="139" t="s">
        <v>40</v>
      </c>
      <c r="E36" s="140">
        <v>1310</v>
      </c>
      <c r="F36" s="12"/>
    </row>
    <row r="37" spans="1:6" ht="15.6" customHeight="1" x14ac:dyDescent="0.25">
      <c r="A37" s="327"/>
      <c r="B37" s="59" t="s">
        <v>77</v>
      </c>
      <c r="C37" s="139">
        <v>38</v>
      </c>
      <c r="D37" s="139" t="s">
        <v>40</v>
      </c>
      <c r="E37" s="140">
        <v>1150</v>
      </c>
      <c r="F37" s="12"/>
    </row>
    <row r="38" spans="1:6" ht="15.6" customHeight="1" x14ac:dyDescent="0.25">
      <c r="A38" s="326" t="s">
        <v>78</v>
      </c>
      <c r="B38" s="59" t="s">
        <v>75</v>
      </c>
      <c r="C38" s="139">
        <v>18</v>
      </c>
      <c r="D38" s="139" t="s">
        <v>40</v>
      </c>
      <c r="E38" s="140">
        <v>860</v>
      </c>
      <c r="F38" s="12"/>
    </row>
    <row r="39" spans="1:6" ht="15.6" customHeight="1" x14ac:dyDescent="0.25">
      <c r="A39" s="326"/>
      <c r="B39" s="59" t="s">
        <v>75</v>
      </c>
      <c r="C39" s="139">
        <v>30</v>
      </c>
      <c r="D39" s="139" t="s">
        <v>40</v>
      </c>
      <c r="E39" s="140">
        <v>1200</v>
      </c>
      <c r="F39" s="12"/>
    </row>
    <row r="40" spans="1:6" ht="15.6" customHeight="1" x14ac:dyDescent="0.25">
      <c r="A40" s="326"/>
      <c r="B40" s="59" t="s">
        <v>75</v>
      </c>
      <c r="C40" s="139">
        <v>38</v>
      </c>
      <c r="D40" s="139" t="s">
        <v>40</v>
      </c>
      <c r="E40" s="140">
        <v>1380</v>
      </c>
      <c r="F40" s="12"/>
    </row>
    <row r="41" spans="1:6" ht="15.6" customHeight="1" x14ac:dyDescent="0.25">
      <c r="A41" s="322" t="s">
        <v>79</v>
      </c>
      <c r="B41" s="59" t="s">
        <v>75</v>
      </c>
      <c r="C41" s="139">
        <v>18</v>
      </c>
      <c r="D41" s="139" t="s">
        <v>40</v>
      </c>
      <c r="E41" s="147">
        <v>1500</v>
      </c>
      <c r="F41" s="12"/>
    </row>
    <row r="42" spans="1:6" ht="15.6" customHeight="1" x14ac:dyDescent="0.25">
      <c r="A42" s="322"/>
      <c r="B42" s="59" t="s">
        <v>77</v>
      </c>
      <c r="C42" s="139">
        <v>18</v>
      </c>
      <c r="D42" s="139" t="s">
        <v>40</v>
      </c>
      <c r="E42" s="147">
        <v>1220</v>
      </c>
      <c r="F42" s="12"/>
    </row>
    <row r="43" spans="1:6" ht="15.6" customHeight="1" x14ac:dyDescent="0.25">
      <c r="A43" s="322"/>
      <c r="B43" s="59" t="s">
        <v>75</v>
      </c>
      <c r="C43" s="139">
        <v>30</v>
      </c>
      <c r="D43" s="139" t="s">
        <v>40</v>
      </c>
      <c r="E43" s="147">
        <v>1850</v>
      </c>
      <c r="F43" s="12"/>
    </row>
    <row r="44" spans="1:6" ht="15.6" customHeight="1" x14ac:dyDescent="0.25">
      <c r="A44" s="322"/>
      <c r="B44" s="59" t="s">
        <v>77</v>
      </c>
      <c r="C44" s="139">
        <v>30</v>
      </c>
      <c r="D44" s="139" t="s">
        <v>40</v>
      </c>
      <c r="E44" s="147">
        <v>1700</v>
      </c>
      <c r="F44" s="12"/>
    </row>
    <row r="45" spans="1:6" ht="15.6" customHeight="1" x14ac:dyDescent="0.25">
      <c r="A45" s="322"/>
      <c r="B45" s="59" t="s">
        <v>75</v>
      </c>
      <c r="C45" s="139">
        <v>38</v>
      </c>
      <c r="D45" s="139" t="s">
        <v>40</v>
      </c>
      <c r="E45" s="147">
        <v>2200</v>
      </c>
      <c r="F45" s="12"/>
    </row>
    <row r="46" spans="1:6" ht="15.6" customHeight="1" x14ac:dyDescent="0.25">
      <c r="A46" s="322"/>
      <c r="B46" s="59" t="s">
        <v>77</v>
      </c>
      <c r="C46" s="139">
        <v>38</v>
      </c>
      <c r="D46" s="139" t="s">
        <v>40</v>
      </c>
      <c r="E46" s="147">
        <v>2000</v>
      </c>
      <c r="F46" s="12"/>
    </row>
    <row r="47" spans="1:6" ht="15.6" customHeight="1" x14ac:dyDescent="0.25">
      <c r="A47" s="322" t="s">
        <v>80</v>
      </c>
      <c r="B47" s="59" t="s">
        <v>75</v>
      </c>
      <c r="C47" s="139">
        <v>18</v>
      </c>
      <c r="D47" s="139" t="s">
        <v>40</v>
      </c>
      <c r="E47" s="147">
        <v>1950</v>
      </c>
      <c r="F47" s="12"/>
    </row>
    <row r="48" spans="1:6" ht="15.6" customHeight="1" x14ac:dyDescent="0.25">
      <c r="A48" s="322"/>
      <c r="B48" s="59" t="s">
        <v>77</v>
      </c>
      <c r="C48" s="139">
        <v>18</v>
      </c>
      <c r="D48" s="139" t="s">
        <v>40</v>
      </c>
      <c r="E48" s="147">
        <v>1500</v>
      </c>
      <c r="F48" s="12"/>
    </row>
    <row r="49" spans="1:6" ht="15.6" customHeight="1" x14ac:dyDescent="0.25">
      <c r="A49" s="322"/>
      <c r="B49" s="59" t="s">
        <v>75</v>
      </c>
      <c r="C49" s="139">
        <v>30</v>
      </c>
      <c r="D49" s="139" t="s">
        <v>40</v>
      </c>
      <c r="E49" s="147">
        <v>2200</v>
      </c>
      <c r="F49" s="12"/>
    </row>
    <row r="50" spans="1:6" ht="15.6" customHeight="1" x14ac:dyDescent="0.25">
      <c r="A50" s="322"/>
      <c r="B50" s="59" t="s">
        <v>77</v>
      </c>
      <c r="C50" s="139">
        <v>30</v>
      </c>
      <c r="D50" s="139" t="s">
        <v>40</v>
      </c>
      <c r="E50" s="147">
        <v>1900</v>
      </c>
      <c r="F50" s="12"/>
    </row>
    <row r="51" spans="1:6" ht="15.6" customHeight="1" x14ac:dyDescent="0.25">
      <c r="A51" s="322"/>
      <c r="B51" s="59" t="s">
        <v>75</v>
      </c>
      <c r="C51" s="139">
        <v>38</v>
      </c>
      <c r="D51" s="139" t="s">
        <v>40</v>
      </c>
      <c r="E51" s="147">
        <v>3000</v>
      </c>
      <c r="F51" s="12"/>
    </row>
    <row r="52" spans="1:6" ht="15.6" customHeight="1" x14ac:dyDescent="0.25">
      <c r="A52" s="322"/>
      <c r="B52" s="59" t="s">
        <v>77</v>
      </c>
      <c r="C52" s="139">
        <v>38</v>
      </c>
      <c r="D52" s="139" t="s">
        <v>40</v>
      </c>
      <c r="E52" s="147">
        <v>2500</v>
      </c>
      <c r="F52" s="12"/>
    </row>
    <row r="53" spans="1:6" ht="15.6" customHeight="1" x14ac:dyDescent="0.25">
      <c r="A53" s="326" t="s">
        <v>81</v>
      </c>
      <c r="B53" s="59" t="s">
        <v>75</v>
      </c>
      <c r="C53" s="139">
        <v>18</v>
      </c>
      <c r="D53" s="139" t="s">
        <v>40</v>
      </c>
      <c r="E53" s="140">
        <v>1012</v>
      </c>
      <c r="F53" s="12"/>
    </row>
    <row r="54" spans="1:6" ht="15.6" customHeight="1" x14ac:dyDescent="0.25">
      <c r="A54" s="327"/>
      <c r="B54" s="59" t="s">
        <v>75</v>
      </c>
      <c r="C54" s="139">
        <v>38</v>
      </c>
      <c r="D54" s="139" t="s">
        <v>40</v>
      </c>
      <c r="E54" s="140">
        <v>1749</v>
      </c>
      <c r="F54" s="12"/>
    </row>
    <row r="55" spans="1:6" ht="15.6" customHeight="1" x14ac:dyDescent="0.25">
      <c r="A55" s="326" t="s">
        <v>108</v>
      </c>
      <c r="B55" s="59" t="s">
        <v>75</v>
      </c>
      <c r="C55" s="139">
        <v>18</v>
      </c>
      <c r="D55" s="139" t="s">
        <v>40</v>
      </c>
      <c r="E55" s="140">
        <v>3700</v>
      </c>
      <c r="F55" s="12"/>
    </row>
    <row r="56" spans="1:6" x14ac:dyDescent="0.25">
      <c r="A56" s="326"/>
      <c r="B56" s="59" t="s">
        <v>75</v>
      </c>
      <c r="C56" s="139">
        <v>38</v>
      </c>
      <c r="D56" s="139" t="s">
        <v>40</v>
      </c>
      <c r="E56" s="140">
        <v>5000</v>
      </c>
      <c r="F56" s="12"/>
    </row>
    <row r="57" spans="1:6" x14ac:dyDescent="0.25">
      <c r="A57" s="326" t="s">
        <v>159</v>
      </c>
      <c r="B57" s="59" t="s">
        <v>75</v>
      </c>
      <c r="C57" s="139">
        <v>18</v>
      </c>
      <c r="D57" s="139" t="s">
        <v>40</v>
      </c>
      <c r="E57" s="140">
        <v>2450</v>
      </c>
      <c r="F57" s="12"/>
    </row>
    <row r="58" spans="1:6" x14ac:dyDescent="0.25">
      <c r="A58" s="327"/>
      <c r="B58" s="59" t="s">
        <v>75</v>
      </c>
      <c r="C58" s="139">
        <v>38</v>
      </c>
      <c r="D58" s="139" t="s">
        <v>40</v>
      </c>
      <c r="E58" s="140">
        <v>3300</v>
      </c>
      <c r="F58" s="12"/>
    </row>
    <row r="59" spans="1:6" ht="30" customHeight="1" x14ac:dyDescent="0.25">
      <c r="A59" s="264" t="s">
        <v>227</v>
      </c>
      <c r="B59" s="264"/>
      <c r="C59" s="264"/>
      <c r="D59" s="264"/>
      <c r="E59" s="264"/>
    </row>
    <row r="60" spans="1:6" ht="12" customHeight="1" x14ac:dyDescent="0.25">
      <c r="A60" s="323" t="s">
        <v>228</v>
      </c>
      <c r="B60" s="324"/>
      <c r="C60" s="324"/>
      <c r="D60" s="324"/>
      <c r="E60" s="324"/>
    </row>
    <row r="61" spans="1:6" ht="11.25" customHeight="1" x14ac:dyDescent="0.25">
      <c r="A61" s="18"/>
      <c r="B61" s="18"/>
      <c r="C61" s="18"/>
      <c r="D61" s="18"/>
      <c r="E61" s="18"/>
    </row>
    <row r="62" spans="1:6" ht="21.75" customHeight="1" x14ac:dyDescent="0.25"/>
    <row r="63" spans="1:6" ht="21.75" customHeight="1" x14ac:dyDescent="0.25"/>
    <row r="64" spans="1:6" ht="21.75" customHeight="1" x14ac:dyDescent="0.25"/>
    <row r="65" ht="21.75" customHeight="1" x14ac:dyDescent="0.25"/>
    <row r="66" ht="21.75" customHeight="1" x14ac:dyDescent="0.25"/>
    <row r="67" ht="21.75" customHeight="1" x14ac:dyDescent="0.25"/>
    <row r="68" ht="21.75" customHeight="1" x14ac:dyDescent="0.25"/>
  </sheetData>
  <mergeCells count="20">
    <mergeCell ref="A41:A46"/>
    <mergeCell ref="A47:A52"/>
    <mergeCell ref="A60:E60"/>
    <mergeCell ref="A59:E59"/>
    <mergeCell ref="A7:E7"/>
    <mergeCell ref="A31:E31"/>
    <mergeCell ref="A8:A13"/>
    <mergeCell ref="A14:A15"/>
    <mergeCell ref="A16:A18"/>
    <mergeCell ref="A32:A37"/>
    <mergeCell ref="A53:A54"/>
    <mergeCell ref="A55:A56"/>
    <mergeCell ref="A38:A40"/>
    <mergeCell ref="A57:A58"/>
    <mergeCell ref="A25:A30"/>
    <mergeCell ref="A2:E2"/>
    <mergeCell ref="A3:E3"/>
    <mergeCell ref="A4:E4"/>
    <mergeCell ref="A5:E5"/>
    <mergeCell ref="A19:A24"/>
  </mergeCells>
  <hyperlinks>
    <hyperlink ref="A60" r:id="rId1"/>
  </hyperlinks>
  <pageMargins left="0.82677165354330717" right="0.82677165354330717" top="0.35433070866141736" bottom="0.35433070866141736" header="0" footer="0"/>
  <pageSetup paperSize="9" scale="93" fitToHeight="0" orientation="portrait" r:id="rId2"/>
  <rowBreaks count="1" manualBreakCount="1">
    <brk id="52" max="16383" man="1"/>
  </rowBreak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3"/>
  <sheetViews>
    <sheetView zoomScale="130" zoomScaleNormal="130" workbookViewId="0">
      <selection activeCell="A69" sqref="A69"/>
    </sheetView>
  </sheetViews>
  <sheetFormatPr defaultRowHeight="12.75" x14ac:dyDescent="0.2"/>
  <cols>
    <col min="1" max="1" width="27.140625" style="1" customWidth="1"/>
    <col min="2" max="2" width="14.5703125" style="1" customWidth="1"/>
    <col min="3" max="3" width="12.28515625" style="1" customWidth="1"/>
    <col min="4" max="4" width="16.7109375" style="1" customWidth="1"/>
    <col min="5" max="5" width="16.140625" style="1" customWidth="1"/>
    <col min="6" max="16384" width="9.140625" style="1"/>
  </cols>
  <sheetData>
    <row r="1" spans="1:7" ht="21.75" customHeight="1" x14ac:dyDescent="0.25">
      <c r="A1" s="25"/>
      <c r="B1" s="25"/>
      <c r="C1" s="25"/>
      <c r="D1" s="25"/>
      <c r="E1" s="28"/>
    </row>
    <row r="2" spans="1:7" ht="33.75" customHeight="1" x14ac:dyDescent="0.2">
      <c r="A2" s="292" t="s">
        <v>271</v>
      </c>
      <c r="B2" s="292"/>
      <c r="C2" s="292"/>
      <c r="D2" s="292"/>
      <c r="E2" s="292"/>
      <c r="F2" s="124"/>
      <c r="G2" s="124"/>
    </row>
    <row r="3" spans="1:7" ht="15" customHeight="1" x14ac:dyDescent="0.2">
      <c r="A3" s="295" t="s">
        <v>265</v>
      </c>
      <c r="B3" s="295"/>
      <c r="C3" s="295"/>
      <c r="D3" s="295"/>
      <c r="E3" s="295"/>
    </row>
    <row r="4" spans="1:7" ht="15" customHeight="1" x14ac:dyDescent="0.2">
      <c r="A4" s="298" t="s">
        <v>266</v>
      </c>
      <c r="B4" s="298"/>
      <c r="C4" s="298"/>
      <c r="D4" s="298"/>
      <c r="E4" s="298"/>
    </row>
    <row r="5" spans="1:7" ht="15" customHeight="1" x14ac:dyDescent="0.2">
      <c r="A5" s="318" t="s">
        <v>270</v>
      </c>
      <c r="B5" s="318"/>
      <c r="C5" s="318"/>
      <c r="D5" s="318"/>
      <c r="E5" s="318"/>
    </row>
    <row r="6" spans="1:7" ht="15" customHeight="1" x14ac:dyDescent="0.2">
      <c r="A6" s="76"/>
      <c r="B6" s="76"/>
      <c r="C6" s="76"/>
      <c r="D6" s="76"/>
      <c r="E6" s="76"/>
    </row>
    <row r="7" spans="1:7" ht="40.5" customHeight="1" x14ac:dyDescent="0.2">
      <c r="A7" s="17" t="s">
        <v>29</v>
      </c>
      <c r="B7" s="17" t="s">
        <v>229</v>
      </c>
      <c r="C7" s="17" t="s">
        <v>59</v>
      </c>
      <c r="D7" s="17" t="s">
        <v>0</v>
      </c>
      <c r="E7" s="17" t="s">
        <v>230</v>
      </c>
    </row>
    <row r="8" spans="1:7" ht="15" x14ac:dyDescent="0.2">
      <c r="A8" s="170" t="s">
        <v>531</v>
      </c>
      <c r="B8" s="171" t="s">
        <v>532</v>
      </c>
      <c r="C8" s="171">
        <v>40</v>
      </c>
      <c r="D8" s="171" t="s">
        <v>86</v>
      </c>
      <c r="E8" s="144">
        <v>715</v>
      </c>
    </row>
    <row r="9" spans="1:7" ht="15" x14ac:dyDescent="0.2">
      <c r="A9" s="170" t="s">
        <v>531</v>
      </c>
      <c r="B9" s="171" t="s">
        <v>533</v>
      </c>
      <c r="C9" s="171">
        <v>40</v>
      </c>
      <c r="D9" s="171" t="s">
        <v>86</v>
      </c>
      <c r="E9" s="144">
        <v>740</v>
      </c>
    </row>
    <row r="10" spans="1:7" ht="15" x14ac:dyDescent="0.2">
      <c r="A10" s="170" t="s">
        <v>531</v>
      </c>
      <c r="B10" s="171" t="s">
        <v>534</v>
      </c>
      <c r="C10" s="171">
        <v>40</v>
      </c>
      <c r="D10" s="171" t="s">
        <v>86</v>
      </c>
      <c r="E10" s="144">
        <v>780</v>
      </c>
    </row>
    <row r="11" spans="1:7" ht="15" x14ac:dyDescent="0.2">
      <c r="A11" s="170" t="s">
        <v>531</v>
      </c>
      <c r="B11" s="171" t="s">
        <v>535</v>
      </c>
      <c r="C11" s="171">
        <v>40</v>
      </c>
      <c r="D11" s="171" t="s">
        <v>86</v>
      </c>
      <c r="E11" s="144">
        <v>910</v>
      </c>
    </row>
    <row r="12" spans="1:7" ht="15" x14ac:dyDescent="0.2">
      <c r="A12" s="170" t="s">
        <v>531</v>
      </c>
      <c r="B12" s="171" t="s">
        <v>536</v>
      </c>
      <c r="C12" s="171">
        <v>40</v>
      </c>
      <c r="D12" s="171" t="s">
        <v>86</v>
      </c>
      <c r="E12" s="144">
        <v>1040</v>
      </c>
    </row>
    <row r="13" spans="1:7" ht="15" x14ac:dyDescent="0.2">
      <c r="A13" s="170" t="s">
        <v>531</v>
      </c>
      <c r="B13" s="171" t="s">
        <v>537</v>
      </c>
      <c r="C13" s="171">
        <v>40</v>
      </c>
      <c r="D13" s="171" t="s">
        <v>86</v>
      </c>
      <c r="E13" s="144">
        <v>1105</v>
      </c>
    </row>
    <row r="14" spans="1:7" ht="15" x14ac:dyDescent="0.2">
      <c r="A14" s="170" t="s">
        <v>538</v>
      </c>
      <c r="B14" s="171" t="s">
        <v>539</v>
      </c>
      <c r="C14" s="171">
        <v>20</v>
      </c>
      <c r="D14" s="171" t="s">
        <v>86</v>
      </c>
      <c r="E14" s="144">
        <v>235</v>
      </c>
    </row>
    <row r="15" spans="1:7" ht="15" x14ac:dyDescent="0.2">
      <c r="A15" s="170" t="s">
        <v>538</v>
      </c>
      <c r="B15" s="171" t="s">
        <v>540</v>
      </c>
      <c r="C15" s="171">
        <v>20</v>
      </c>
      <c r="D15" s="171" t="s">
        <v>86</v>
      </c>
      <c r="E15" s="144">
        <v>260</v>
      </c>
    </row>
    <row r="16" spans="1:7" ht="15" x14ac:dyDescent="0.2">
      <c r="A16" s="170" t="s">
        <v>538</v>
      </c>
      <c r="B16" s="171" t="s">
        <v>541</v>
      </c>
      <c r="C16" s="171">
        <v>20</v>
      </c>
      <c r="D16" s="171" t="s">
        <v>86</v>
      </c>
      <c r="E16" s="144">
        <v>290</v>
      </c>
    </row>
    <row r="17" spans="1:5" ht="15" x14ac:dyDescent="0.2">
      <c r="A17" s="170" t="s">
        <v>538</v>
      </c>
      <c r="B17" s="171" t="s">
        <v>542</v>
      </c>
      <c r="C17" s="171">
        <v>20</v>
      </c>
      <c r="D17" s="171" t="s">
        <v>86</v>
      </c>
      <c r="E17" s="144">
        <v>315</v>
      </c>
    </row>
    <row r="18" spans="1:5" ht="15" x14ac:dyDescent="0.2">
      <c r="A18" s="170" t="s">
        <v>538</v>
      </c>
      <c r="B18" s="171" t="s">
        <v>543</v>
      </c>
      <c r="C18" s="171">
        <v>20</v>
      </c>
      <c r="D18" s="171" t="s">
        <v>86</v>
      </c>
      <c r="E18" s="144">
        <v>360</v>
      </c>
    </row>
    <row r="19" spans="1:5" ht="15" x14ac:dyDescent="0.2">
      <c r="A19" s="170" t="s">
        <v>538</v>
      </c>
      <c r="B19" s="171" t="s">
        <v>544</v>
      </c>
      <c r="C19" s="171">
        <v>20</v>
      </c>
      <c r="D19" s="171" t="s">
        <v>86</v>
      </c>
      <c r="E19" s="144">
        <v>390</v>
      </c>
    </row>
    <row r="20" spans="1:5" ht="15" customHeight="1" x14ac:dyDescent="0.2">
      <c r="A20" s="30" t="s">
        <v>113</v>
      </c>
      <c r="B20" s="15"/>
      <c r="C20" s="16">
        <v>38</v>
      </c>
      <c r="D20" s="16" t="s">
        <v>40</v>
      </c>
      <c r="E20" s="34">
        <v>1310</v>
      </c>
    </row>
    <row r="21" spans="1:5" ht="15" customHeight="1" x14ac:dyDescent="0.2">
      <c r="A21" s="30" t="s">
        <v>122</v>
      </c>
      <c r="B21" s="15"/>
      <c r="C21" s="16">
        <v>38</v>
      </c>
      <c r="D21" s="16" t="s">
        <v>40</v>
      </c>
      <c r="E21" s="34">
        <v>2200</v>
      </c>
    </row>
    <row r="22" spans="1:5" ht="15" customHeight="1" x14ac:dyDescent="0.2">
      <c r="A22" s="30" t="s">
        <v>112</v>
      </c>
      <c r="B22" s="15"/>
      <c r="C22" s="16">
        <v>38</v>
      </c>
      <c r="D22" s="16" t="s">
        <v>40</v>
      </c>
      <c r="E22" s="34">
        <v>3000</v>
      </c>
    </row>
    <row r="23" spans="1:5" ht="15" customHeight="1" x14ac:dyDescent="0.2">
      <c r="A23" s="30" t="s">
        <v>109</v>
      </c>
      <c r="B23" s="15"/>
      <c r="C23" s="16">
        <v>18</v>
      </c>
      <c r="D23" s="16" t="s">
        <v>40</v>
      </c>
      <c r="E23" s="34">
        <v>820</v>
      </c>
    </row>
    <row r="24" spans="1:5" ht="15" customHeight="1" x14ac:dyDescent="0.2">
      <c r="A24" s="30" t="s">
        <v>123</v>
      </c>
      <c r="B24" s="15"/>
      <c r="C24" s="16">
        <v>18</v>
      </c>
      <c r="D24" s="16" t="s">
        <v>40</v>
      </c>
      <c r="E24" s="34">
        <v>1500</v>
      </c>
    </row>
    <row r="25" spans="1:5" ht="15" customHeight="1" x14ac:dyDescent="0.2">
      <c r="A25" s="30" t="s">
        <v>110</v>
      </c>
      <c r="B25" s="15"/>
      <c r="C25" s="16">
        <v>18</v>
      </c>
      <c r="D25" s="16" t="s">
        <v>40</v>
      </c>
      <c r="E25" s="34">
        <v>1950</v>
      </c>
    </row>
    <row r="26" spans="1:5" ht="15" customHeight="1" x14ac:dyDescent="0.2">
      <c r="A26" s="30" t="s">
        <v>60</v>
      </c>
      <c r="B26" s="15" t="s">
        <v>61</v>
      </c>
      <c r="C26" s="16"/>
      <c r="D26" s="16" t="s">
        <v>2</v>
      </c>
      <c r="E26" s="34">
        <v>88</v>
      </c>
    </row>
    <row r="27" spans="1:5" ht="15" customHeight="1" x14ac:dyDescent="0.2">
      <c r="A27" s="30" t="s">
        <v>63</v>
      </c>
      <c r="B27" s="15" t="s">
        <v>61</v>
      </c>
      <c r="C27" s="16"/>
      <c r="D27" s="16" t="s">
        <v>2</v>
      </c>
      <c r="E27" s="34">
        <v>253</v>
      </c>
    </row>
    <row r="28" spans="1:5" ht="15" customHeight="1" x14ac:dyDescent="0.2">
      <c r="A28" s="30" t="s">
        <v>193</v>
      </c>
      <c r="B28" s="15" t="s">
        <v>61</v>
      </c>
      <c r="C28" s="17"/>
      <c r="D28" s="16" t="s">
        <v>2</v>
      </c>
      <c r="E28" s="34">
        <v>176</v>
      </c>
    </row>
    <row r="29" spans="1:5" ht="15" customHeight="1" x14ac:dyDescent="0.25">
      <c r="A29" s="30" t="s">
        <v>209</v>
      </c>
      <c r="B29" s="16" t="s">
        <v>212</v>
      </c>
      <c r="C29" s="31"/>
      <c r="D29" s="16" t="s">
        <v>2</v>
      </c>
      <c r="E29" s="34">
        <v>121</v>
      </c>
    </row>
    <row r="30" spans="1:5" ht="15" customHeight="1" x14ac:dyDescent="0.25">
      <c r="A30" s="30" t="s">
        <v>210</v>
      </c>
      <c r="B30" s="16" t="s">
        <v>212</v>
      </c>
      <c r="C30" s="31"/>
      <c r="D30" s="16" t="s">
        <v>2</v>
      </c>
      <c r="E30" s="34">
        <v>297</v>
      </c>
    </row>
    <row r="31" spans="1:5" ht="15" customHeight="1" x14ac:dyDescent="0.25">
      <c r="A31" s="30" t="s">
        <v>211</v>
      </c>
      <c r="B31" s="16" t="s">
        <v>212</v>
      </c>
      <c r="C31" s="31"/>
      <c r="D31" s="16" t="s">
        <v>2</v>
      </c>
      <c r="E31" s="34">
        <v>220</v>
      </c>
    </row>
    <row r="32" spans="1:5" ht="15" customHeight="1" x14ac:dyDescent="0.25">
      <c r="A32" s="30" t="s">
        <v>84</v>
      </c>
      <c r="B32" s="16" t="s">
        <v>225</v>
      </c>
      <c r="C32" s="31"/>
      <c r="D32" s="16" t="s">
        <v>86</v>
      </c>
      <c r="E32" s="34">
        <v>88</v>
      </c>
    </row>
    <row r="33" spans="1:5" ht="15" customHeight="1" x14ac:dyDescent="0.25">
      <c r="A33" s="30" t="s">
        <v>87</v>
      </c>
      <c r="B33" s="16" t="s">
        <v>225</v>
      </c>
      <c r="C33" s="31"/>
      <c r="D33" s="16" t="s">
        <v>86</v>
      </c>
      <c r="E33" s="34">
        <v>132</v>
      </c>
    </row>
    <row r="34" spans="1:5" ht="15" customHeight="1" x14ac:dyDescent="0.25">
      <c r="A34" s="30" t="s">
        <v>85</v>
      </c>
      <c r="B34" s="16" t="s">
        <v>225</v>
      </c>
      <c r="C34" s="31"/>
      <c r="D34" s="16" t="s">
        <v>86</v>
      </c>
      <c r="E34" s="34">
        <v>176</v>
      </c>
    </row>
    <row r="35" spans="1:5" ht="15" customHeight="1" x14ac:dyDescent="0.25">
      <c r="A35" s="30" t="s">
        <v>95</v>
      </c>
      <c r="B35" s="16" t="s">
        <v>98</v>
      </c>
      <c r="C35" s="31"/>
      <c r="D35" s="16" t="s">
        <v>86</v>
      </c>
      <c r="E35" s="34">
        <v>352</v>
      </c>
    </row>
    <row r="36" spans="1:5" ht="15" customHeight="1" x14ac:dyDescent="0.25">
      <c r="A36" s="30" t="s">
        <v>96</v>
      </c>
      <c r="B36" s="16" t="s">
        <v>98</v>
      </c>
      <c r="C36" s="31"/>
      <c r="D36" s="16" t="s">
        <v>86</v>
      </c>
      <c r="E36" s="34">
        <v>495</v>
      </c>
    </row>
    <row r="37" spans="1:5" ht="15" customHeight="1" x14ac:dyDescent="0.25">
      <c r="A37" s="30" t="s">
        <v>97</v>
      </c>
      <c r="B37" s="16" t="s">
        <v>98</v>
      </c>
      <c r="C37" s="31"/>
      <c r="D37" s="16" t="s">
        <v>86</v>
      </c>
      <c r="E37" s="34">
        <v>770</v>
      </c>
    </row>
    <row r="38" spans="1:5" ht="15" hidden="1" customHeight="1" x14ac:dyDescent="0.2">
      <c r="A38" s="325" t="s">
        <v>260</v>
      </c>
      <c r="B38" s="325"/>
      <c r="C38" s="325"/>
      <c r="D38" s="325"/>
      <c r="E38" s="325"/>
    </row>
    <row r="39" spans="1:5" ht="15" hidden="1" customHeight="1" x14ac:dyDescent="0.25">
      <c r="A39" s="333" t="s">
        <v>29</v>
      </c>
      <c r="B39" s="334"/>
      <c r="C39" s="334"/>
      <c r="D39" s="32" t="s">
        <v>83</v>
      </c>
      <c r="E39" s="32" t="s">
        <v>230</v>
      </c>
    </row>
    <row r="40" spans="1:5" ht="15" hidden="1" customHeight="1" x14ac:dyDescent="0.2">
      <c r="A40" s="322" t="s">
        <v>245</v>
      </c>
      <c r="B40" s="322"/>
      <c r="C40" s="322"/>
      <c r="D40" s="16" t="s">
        <v>246</v>
      </c>
      <c r="E40" s="34">
        <v>1023</v>
      </c>
    </row>
    <row r="41" spans="1:5" ht="15" hidden="1" customHeight="1" x14ac:dyDescent="0.2">
      <c r="A41" s="322" t="s">
        <v>247</v>
      </c>
      <c r="B41" s="322"/>
      <c r="C41" s="322"/>
      <c r="D41" s="16" t="s">
        <v>248</v>
      </c>
      <c r="E41" s="34">
        <v>1870</v>
      </c>
    </row>
    <row r="42" spans="1:5" ht="15" hidden="1" customHeight="1" x14ac:dyDescent="0.2">
      <c r="A42" s="322" t="s">
        <v>249</v>
      </c>
      <c r="B42" s="322"/>
      <c r="C42" s="322"/>
      <c r="D42" s="17"/>
      <c r="E42" s="34">
        <v>7150</v>
      </c>
    </row>
    <row r="43" spans="1:5" ht="15" hidden="1" customHeight="1" x14ac:dyDescent="0.2">
      <c r="A43" s="322" t="s">
        <v>250</v>
      </c>
      <c r="B43" s="322"/>
      <c r="C43" s="322"/>
      <c r="D43" s="16" t="s">
        <v>251</v>
      </c>
      <c r="E43" s="34">
        <v>3410</v>
      </c>
    </row>
    <row r="44" spans="1:5" ht="15" hidden="1" customHeight="1" x14ac:dyDescent="0.2">
      <c r="A44" s="322" t="s">
        <v>252</v>
      </c>
      <c r="B44" s="322"/>
      <c r="C44" s="322"/>
      <c r="D44" s="16" t="s">
        <v>253</v>
      </c>
      <c r="E44" s="34">
        <v>5280</v>
      </c>
    </row>
    <row r="45" spans="1:5" ht="15" hidden="1" customHeight="1" x14ac:dyDescent="0.2">
      <c r="A45" s="322" t="s">
        <v>254</v>
      </c>
      <c r="B45" s="322"/>
      <c r="C45" s="322"/>
      <c r="D45" s="16" t="s">
        <v>255</v>
      </c>
      <c r="E45" s="34">
        <v>3410</v>
      </c>
    </row>
    <row r="46" spans="1:5" ht="15" hidden="1" customHeight="1" x14ac:dyDescent="0.2">
      <c r="A46" s="322" t="s">
        <v>256</v>
      </c>
      <c r="B46" s="322"/>
      <c r="C46" s="322"/>
      <c r="D46" s="16" t="s">
        <v>255</v>
      </c>
      <c r="E46" s="34">
        <v>2200</v>
      </c>
    </row>
    <row r="47" spans="1:5" ht="15" hidden="1" customHeight="1" x14ac:dyDescent="0.2">
      <c r="A47" s="322" t="s">
        <v>257</v>
      </c>
      <c r="B47" s="322"/>
      <c r="C47" s="322"/>
      <c r="D47" s="16" t="s">
        <v>258</v>
      </c>
      <c r="E47" s="16" t="s">
        <v>261</v>
      </c>
    </row>
    <row r="48" spans="1:5" ht="15" hidden="1" customHeight="1" x14ac:dyDescent="0.25">
      <c r="A48" s="328" t="s">
        <v>259</v>
      </c>
      <c r="B48" s="329"/>
      <c r="C48" s="329"/>
      <c r="D48" s="329"/>
      <c r="E48" s="330"/>
    </row>
    <row r="49" spans="1:5" ht="15" hidden="1" customHeight="1" x14ac:dyDescent="0.25">
      <c r="A49" s="332" t="s">
        <v>505</v>
      </c>
      <c r="B49" s="332"/>
      <c r="C49" s="332"/>
      <c r="D49" s="332"/>
      <c r="E49" s="33" t="s">
        <v>262</v>
      </c>
    </row>
    <row r="50" spans="1:5" ht="15" hidden="1" customHeight="1" x14ac:dyDescent="0.25">
      <c r="A50" s="331" t="s">
        <v>502</v>
      </c>
      <c r="B50" s="331"/>
      <c r="C50" s="331"/>
      <c r="D50" s="331"/>
      <c r="E50" s="35">
        <v>650</v>
      </c>
    </row>
    <row r="51" spans="1:5" ht="15" hidden="1" customHeight="1" x14ac:dyDescent="0.25">
      <c r="A51" s="331" t="s">
        <v>503</v>
      </c>
      <c r="B51" s="331"/>
      <c r="C51" s="331"/>
      <c r="D51" s="331"/>
      <c r="E51" s="35">
        <v>900</v>
      </c>
    </row>
    <row r="52" spans="1:5" ht="15" hidden="1" customHeight="1" x14ac:dyDescent="0.25">
      <c r="A52" s="331" t="s">
        <v>504</v>
      </c>
      <c r="B52" s="331"/>
      <c r="C52" s="331"/>
      <c r="D52" s="331"/>
      <c r="E52" s="35">
        <v>1100</v>
      </c>
    </row>
    <row r="53" spans="1:5" ht="13.5" customHeight="1" x14ac:dyDescent="0.2"/>
  </sheetData>
  <mergeCells count="19">
    <mergeCell ref="A44:C44"/>
    <mergeCell ref="A39:C39"/>
    <mergeCell ref="A45:C45"/>
    <mergeCell ref="A46:C46"/>
    <mergeCell ref="A41:C41"/>
    <mergeCell ref="A42:C42"/>
    <mergeCell ref="A43:C43"/>
    <mergeCell ref="A40:C40"/>
    <mergeCell ref="A48:E48"/>
    <mergeCell ref="A50:D50"/>
    <mergeCell ref="A51:D51"/>
    <mergeCell ref="A52:D52"/>
    <mergeCell ref="A47:C47"/>
    <mergeCell ref="A49:D49"/>
    <mergeCell ref="A2:E2"/>
    <mergeCell ref="A3:E3"/>
    <mergeCell ref="A4:E4"/>
    <mergeCell ref="A5:E5"/>
    <mergeCell ref="A38:E38"/>
  </mergeCells>
  <pageMargins left="0.70866141732283472" right="0.70866141732283472" top="0.35433070866141736" bottom="0.15748031496062992" header="0.31496062992125984" footer="0.31496062992125984"/>
  <pageSetup paperSize="9" scale="9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5"/>
  <sheetViews>
    <sheetView workbookViewId="0">
      <selection activeCell="I35" sqref="I35"/>
    </sheetView>
  </sheetViews>
  <sheetFormatPr defaultRowHeight="15" x14ac:dyDescent="0.25"/>
  <cols>
    <col min="1" max="1" width="13.5703125" customWidth="1"/>
    <col min="2" max="2" width="14" customWidth="1"/>
    <col min="3" max="3" width="9.85546875" customWidth="1"/>
    <col min="4" max="4" width="16.85546875" customWidth="1"/>
    <col min="5" max="5" width="17.5703125" customWidth="1"/>
  </cols>
  <sheetData>
    <row r="1" spans="1:5" ht="34.5" x14ac:dyDescent="0.25">
      <c r="A1" s="265"/>
      <c r="B1" s="265"/>
      <c r="C1" s="266"/>
      <c r="D1" s="266"/>
      <c r="E1" s="228"/>
    </row>
    <row r="2" spans="1:5" ht="25.5" x14ac:dyDescent="0.35">
      <c r="A2" s="273" t="s">
        <v>614</v>
      </c>
      <c r="B2" s="273"/>
      <c r="C2" s="273"/>
      <c r="D2" s="273"/>
      <c r="E2" s="273"/>
    </row>
    <row r="3" spans="1:5" ht="15" customHeight="1" x14ac:dyDescent="0.25">
      <c r="A3" s="270" t="s">
        <v>265</v>
      </c>
      <c r="B3" s="270"/>
      <c r="C3" s="270"/>
      <c r="D3" s="270"/>
      <c r="E3" s="270"/>
    </row>
    <row r="4" spans="1:5" ht="15" customHeight="1" x14ac:dyDescent="0.25">
      <c r="A4" s="270" t="s">
        <v>266</v>
      </c>
      <c r="B4" s="270"/>
      <c r="C4" s="270"/>
      <c r="D4" s="270"/>
      <c r="E4" s="270"/>
    </row>
    <row r="5" spans="1:5" x14ac:dyDescent="0.25">
      <c r="A5" s="364" t="s">
        <v>602</v>
      </c>
      <c r="B5" s="364"/>
      <c r="C5" s="364"/>
      <c r="D5" s="364"/>
      <c r="E5" s="364"/>
    </row>
    <row r="6" spans="1:5" ht="18.75" customHeight="1" x14ac:dyDescent="0.25">
      <c r="A6" s="267"/>
      <c r="B6" s="267"/>
      <c r="C6" s="267"/>
      <c r="D6" s="267"/>
      <c r="E6" s="267"/>
    </row>
    <row r="7" spans="1:5" x14ac:dyDescent="0.25">
      <c r="A7" s="362" t="s">
        <v>458</v>
      </c>
      <c r="B7" s="363"/>
      <c r="C7" s="223" t="s">
        <v>281</v>
      </c>
      <c r="D7" s="223" t="s">
        <v>332</v>
      </c>
      <c r="E7" s="224" t="s">
        <v>263</v>
      </c>
    </row>
    <row r="8" spans="1:5" x14ac:dyDescent="0.25">
      <c r="A8" s="160">
        <v>800</v>
      </c>
      <c r="B8" s="160">
        <v>600</v>
      </c>
      <c r="C8" s="160">
        <v>40</v>
      </c>
      <c r="D8" s="160" t="s">
        <v>455</v>
      </c>
      <c r="E8" s="166">
        <v>3969</v>
      </c>
    </row>
    <row r="9" spans="1:5" x14ac:dyDescent="0.25">
      <c r="A9" s="160">
        <v>1200</v>
      </c>
      <c r="B9" s="160">
        <v>800</v>
      </c>
      <c r="C9" s="160">
        <v>40</v>
      </c>
      <c r="D9" s="160" t="s">
        <v>455</v>
      </c>
      <c r="E9" s="166">
        <v>6201</v>
      </c>
    </row>
    <row r="10" spans="1:5" x14ac:dyDescent="0.25">
      <c r="A10" s="160">
        <v>1400</v>
      </c>
      <c r="B10" s="160">
        <v>700</v>
      </c>
      <c r="C10" s="160">
        <v>40</v>
      </c>
      <c r="D10" s="160" t="s">
        <v>455</v>
      </c>
      <c r="E10" s="166">
        <v>6300</v>
      </c>
    </row>
    <row r="11" spans="1:5" x14ac:dyDescent="0.25">
      <c r="A11" s="160">
        <v>1600</v>
      </c>
      <c r="B11" s="160">
        <v>800</v>
      </c>
      <c r="C11" s="160">
        <v>40</v>
      </c>
      <c r="D11" s="160" t="s">
        <v>455</v>
      </c>
      <c r="E11" s="166">
        <v>7689</v>
      </c>
    </row>
    <row r="12" spans="1:5" x14ac:dyDescent="0.25">
      <c r="A12" s="160">
        <v>1800</v>
      </c>
      <c r="B12" s="160">
        <v>800</v>
      </c>
      <c r="C12" s="160">
        <v>40</v>
      </c>
      <c r="D12" s="160" t="s">
        <v>455</v>
      </c>
      <c r="E12" s="166">
        <v>8433</v>
      </c>
    </row>
    <row r="13" spans="1:5" x14ac:dyDescent="0.25">
      <c r="A13" s="160">
        <v>2000</v>
      </c>
      <c r="B13" s="160">
        <v>1000</v>
      </c>
      <c r="C13" s="160">
        <v>40</v>
      </c>
      <c r="D13" s="160" t="s">
        <v>455</v>
      </c>
      <c r="E13" s="166">
        <v>11016</v>
      </c>
    </row>
    <row r="14" spans="1:5" x14ac:dyDescent="0.25">
      <c r="A14" s="6"/>
      <c r="B14" s="6"/>
      <c r="C14" s="6"/>
      <c r="D14" s="6"/>
      <c r="E14" s="225"/>
    </row>
    <row r="15" spans="1:5" x14ac:dyDescent="0.25">
      <c r="A15" s="362" t="s">
        <v>458</v>
      </c>
      <c r="B15" s="363"/>
      <c r="C15" s="223" t="s">
        <v>281</v>
      </c>
      <c r="D15" s="223" t="s">
        <v>332</v>
      </c>
      <c r="E15" s="224" t="s">
        <v>263</v>
      </c>
    </row>
    <row r="16" spans="1:5" x14ac:dyDescent="0.25">
      <c r="A16" s="160">
        <v>800</v>
      </c>
      <c r="B16" s="160">
        <v>600</v>
      </c>
      <c r="C16" s="160">
        <v>30</v>
      </c>
      <c r="D16" s="160" t="s">
        <v>456</v>
      </c>
      <c r="E16" s="166">
        <v>3336</v>
      </c>
    </row>
    <row r="17" spans="1:5" x14ac:dyDescent="0.25">
      <c r="A17" s="160">
        <v>1200</v>
      </c>
      <c r="B17" s="160">
        <v>800</v>
      </c>
      <c r="C17" s="160">
        <v>30</v>
      </c>
      <c r="D17" s="160" t="s">
        <v>456</v>
      </c>
      <c r="E17" s="166">
        <v>4934</v>
      </c>
    </row>
    <row r="18" spans="1:5" x14ac:dyDescent="0.25">
      <c r="A18" s="160">
        <v>1400</v>
      </c>
      <c r="B18" s="160">
        <v>700</v>
      </c>
      <c r="C18" s="160">
        <v>30</v>
      </c>
      <c r="D18" s="160" t="s">
        <v>456</v>
      </c>
      <c r="E18" s="166">
        <v>5006</v>
      </c>
    </row>
    <row r="19" spans="1:5" x14ac:dyDescent="0.25">
      <c r="A19" s="160">
        <v>1600</v>
      </c>
      <c r="B19" s="160">
        <v>800</v>
      </c>
      <c r="C19" s="160">
        <v>30</v>
      </c>
      <c r="D19" s="160" t="s">
        <v>456</v>
      </c>
      <c r="E19" s="166">
        <v>6000</v>
      </c>
    </row>
    <row r="20" spans="1:5" x14ac:dyDescent="0.25">
      <c r="A20" s="160">
        <v>1800</v>
      </c>
      <c r="B20" s="160">
        <v>800</v>
      </c>
      <c r="C20" s="160">
        <v>30</v>
      </c>
      <c r="D20" s="160" t="s">
        <v>456</v>
      </c>
      <c r="E20" s="166">
        <v>6532</v>
      </c>
    </row>
    <row r="21" spans="1:5" x14ac:dyDescent="0.25">
      <c r="A21" s="160">
        <v>2000</v>
      </c>
      <c r="B21" s="160">
        <v>1000</v>
      </c>
      <c r="C21" s="160">
        <v>30</v>
      </c>
      <c r="D21" s="160" t="s">
        <v>456</v>
      </c>
      <c r="E21" s="166">
        <v>8376</v>
      </c>
    </row>
    <row r="22" spans="1:5" x14ac:dyDescent="0.25">
      <c r="A22" s="6"/>
      <c r="B22" s="6"/>
      <c r="C22" s="6"/>
      <c r="D22" s="6"/>
      <c r="E22" s="225"/>
    </row>
    <row r="23" spans="1:5" x14ac:dyDescent="0.25">
      <c r="A23" s="362" t="s">
        <v>458</v>
      </c>
      <c r="B23" s="363"/>
      <c r="C23" s="223" t="s">
        <v>281</v>
      </c>
      <c r="D23" s="223" t="s">
        <v>332</v>
      </c>
      <c r="E23" s="224" t="s">
        <v>263</v>
      </c>
    </row>
    <row r="24" spans="1:5" x14ac:dyDescent="0.25">
      <c r="A24" s="160">
        <v>800</v>
      </c>
      <c r="B24" s="160">
        <v>600</v>
      </c>
      <c r="C24" s="160">
        <v>40</v>
      </c>
      <c r="D24" s="160" t="s">
        <v>457</v>
      </c>
      <c r="E24" s="166">
        <v>3508</v>
      </c>
    </row>
    <row r="25" spans="1:5" x14ac:dyDescent="0.25">
      <c r="A25" s="160">
        <v>1200</v>
      </c>
      <c r="B25" s="160">
        <v>800</v>
      </c>
      <c r="C25" s="160">
        <v>40</v>
      </c>
      <c r="D25" s="160" t="s">
        <v>457</v>
      </c>
      <c r="E25" s="166">
        <v>5280</v>
      </c>
    </row>
    <row r="26" spans="1:5" x14ac:dyDescent="0.25">
      <c r="A26" s="160">
        <v>1400</v>
      </c>
      <c r="B26" s="160">
        <v>700</v>
      </c>
      <c r="C26" s="160">
        <v>40</v>
      </c>
      <c r="D26" s="160" t="s">
        <v>457</v>
      </c>
      <c r="E26" s="166">
        <v>5359</v>
      </c>
    </row>
    <row r="27" spans="1:5" x14ac:dyDescent="0.25">
      <c r="A27" s="160">
        <v>1600</v>
      </c>
      <c r="B27" s="160">
        <v>800</v>
      </c>
      <c r="C27" s="160">
        <v>40</v>
      </c>
      <c r="D27" s="160" t="s">
        <v>457</v>
      </c>
      <c r="E27" s="166">
        <v>6460</v>
      </c>
    </row>
    <row r="28" spans="1:5" x14ac:dyDescent="0.25">
      <c r="A28" s="160">
        <v>1800</v>
      </c>
      <c r="B28" s="160">
        <v>800</v>
      </c>
      <c r="C28" s="160">
        <v>40</v>
      </c>
      <c r="D28" s="160" t="s">
        <v>457</v>
      </c>
      <c r="E28" s="166">
        <v>7051</v>
      </c>
    </row>
    <row r="29" spans="1:5" x14ac:dyDescent="0.25">
      <c r="A29" s="160">
        <v>2000</v>
      </c>
      <c r="B29" s="160">
        <v>1000</v>
      </c>
      <c r="C29" s="160">
        <v>40</v>
      </c>
      <c r="D29" s="160" t="s">
        <v>457</v>
      </c>
      <c r="E29" s="166">
        <v>9096</v>
      </c>
    </row>
    <row r="30" spans="1:5" x14ac:dyDescent="0.25">
      <c r="A30" s="6"/>
      <c r="B30" s="6"/>
      <c r="C30" s="6"/>
      <c r="D30" s="6"/>
      <c r="E30" s="225"/>
    </row>
    <row r="31" spans="1:5" x14ac:dyDescent="0.25">
      <c r="A31" s="362" t="s">
        <v>458</v>
      </c>
      <c r="B31" s="363"/>
      <c r="C31" s="223" t="s">
        <v>281</v>
      </c>
      <c r="D31" s="223" t="s">
        <v>332</v>
      </c>
      <c r="E31" s="224" t="s">
        <v>263</v>
      </c>
    </row>
    <row r="32" spans="1:5" x14ac:dyDescent="0.25">
      <c r="A32" s="160">
        <v>800</v>
      </c>
      <c r="B32" s="160">
        <v>600</v>
      </c>
      <c r="C32" s="160">
        <v>30</v>
      </c>
      <c r="D32" s="160" t="s">
        <v>457</v>
      </c>
      <c r="E32" s="166">
        <v>3307</v>
      </c>
    </row>
    <row r="33" spans="1:5" x14ac:dyDescent="0.25">
      <c r="A33" s="160">
        <v>1200</v>
      </c>
      <c r="B33" s="160">
        <v>800</v>
      </c>
      <c r="C33" s="160">
        <v>30</v>
      </c>
      <c r="D33" s="160" t="s">
        <v>457</v>
      </c>
      <c r="E33" s="166">
        <v>4876</v>
      </c>
    </row>
    <row r="34" spans="1:5" x14ac:dyDescent="0.25">
      <c r="A34" s="160">
        <v>1400</v>
      </c>
      <c r="B34" s="160">
        <v>700</v>
      </c>
      <c r="C34" s="160">
        <v>30</v>
      </c>
      <c r="D34" s="160" t="s">
        <v>457</v>
      </c>
      <c r="E34" s="166">
        <v>4947</v>
      </c>
    </row>
    <row r="35" spans="1:5" x14ac:dyDescent="0.25">
      <c r="A35" s="160">
        <v>1600</v>
      </c>
      <c r="B35" s="160">
        <v>800</v>
      </c>
      <c r="C35" s="160">
        <v>30</v>
      </c>
      <c r="D35" s="160" t="s">
        <v>457</v>
      </c>
      <c r="E35" s="166">
        <v>5923</v>
      </c>
    </row>
    <row r="36" spans="1:5" x14ac:dyDescent="0.25">
      <c r="A36" s="160">
        <v>1800</v>
      </c>
      <c r="B36" s="160">
        <v>800</v>
      </c>
      <c r="C36" s="160">
        <v>30</v>
      </c>
      <c r="D36" s="160" t="s">
        <v>457</v>
      </c>
      <c r="E36" s="166">
        <v>6446</v>
      </c>
    </row>
    <row r="37" spans="1:5" x14ac:dyDescent="0.25">
      <c r="A37" s="160">
        <v>2000</v>
      </c>
      <c r="B37" s="160">
        <v>1000</v>
      </c>
      <c r="C37" s="160">
        <v>30</v>
      </c>
      <c r="D37" s="160" t="s">
        <v>457</v>
      </c>
      <c r="E37" s="166">
        <v>8256</v>
      </c>
    </row>
    <row r="38" spans="1:5" x14ac:dyDescent="0.25">
      <c r="A38" s="6"/>
      <c r="B38" s="6"/>
      <c r="C38" s="6"/>
      <c r="D38" s="6"/>
      <c r="E38" s="6"/>
    </row>
    <row r="39" spans="1:5" x14ac:dyDescent="0.25">
      <c r="A39" s="362" t="s">
        <v>458</v>
      </c>
      <c r="B39" s="363"/>
      <c r="C39" s="223" t="s">
        <v>281</v>
      </c>
      <c r="D39" s="223" t="s">
        <v>332</v>
      </c>
      <c r="E39" s="224" t="s">
        <v>263</v>
      </c>
    </row>
    <row r="40" spans="1:5" x14ac:dyDescent="0.25">
      <c r="A40" s="160">
        <v>800</v>
      </c>
      <c r="B40" s="160">
        <v>600</v>
      </c>
      <c r="C40" s="160">
        <v>40</v>
      </c>
      <c r="D40" s="160" t="s">
        <v>459</v>
      </c>
      <c r="E40" s="89">
        <v>2996</v>
      </c>
    </row>
    <row r="41" spans="1:5" x14ac:dyDescent="0.25">
      <c r="A41" s="160">
        <v>1200</v>
      </c>
      <c r="B41" s="160">
        <v>800</v>
      </c>
      <c r="C41" s="160">
        <v>40</v>
      </c>
      <c r="D41" s="160" t="s">
        <v>459</v>
      </c>
      <c r="E41" s="89">
        <v>4254</v>
      </c>
    </row>
    <row r="42" spans="1:5" x14ac:dyDescent="0.25">
      <c r="A42" s="160">
        <v>1400</v>
      </c>
      <c r="B42" s="160">
        <v>700</v>
      </c>
      <c r="C42" s="160">
        <v>40</v>
      </c>
      <c r="D42" s="160" t="s">
        <v>459</v>
      </c>
      <c r="E42" s="89">
        <v>4312</v>
      </c>
    </row>
    <row r="43" spans="1:5" x14ac:dyDescent="0.25">
      <c r="A43" s="160">
        <v>1600</v>
      </c>
      <c r="B43" s="160">
        <v>800</v>
      </c>
      <c r="C43" s="160">
        <v>40</v>
      </c>
      <c r="D43" s="160" t="s">
        <v>459</v>
      </c>
      <c r="E43" s="89">
        <v>5093</v>
      </c>
    </row>
    <row r="44" spans="1:5" x14ac:dyDescent="0.25">
      <c r="A44" s="160">
        <v>1800</v>
      </c>
      <c r="B44" s="160">
        <v>800</v>
      </c>
      <c r="C44" s="160">
        <v>40</v>
      </c>
      <c r="D44" s="160" t="s">
        <v>459</v>
      </c>
      <c r="E44" s="89">
        <v>5513</v>
      </c>
    </row>
    <row r="45" spans="1:5" x14ac:dyDescent="0.25">
      <c r="A45" s="160">
        <v>2000</v>
      </c>
      <c r="B45" s="160">
        <v>1000</v>
      </c>
      <c r="C45" s="160">
        <v>40</v>
      </c>
      <c r="D45" s="160" t="s">
        <v>459</v>
      </c>
      <c r="E45" s="89">
        <v>6960</v>
      </c>
    </row>
    <row r="46" spans="1:5" x14ac:dyDescent="0.25">
      <c r="A46" s="6"/>
      <c r="B46" s="6"/>
      <c r="C46" s="6"/>
      <c r="D46" s="6"/>
      <c r="E46" s="6"/>
    </row>
    <row r="47" spans="1:5" x14ac:dyDescent="0.25">
      <c r="A47" s="362" t="s">
        <v>508</v>
      </c>
      <c r="B47" s="363"/>
      <c r="C47" s="223" t="s">
        <v>281</v>
      </c>
      <c r="D47" s="223" t="s">
        <v>332</v>
      </c>
      <c r="E47" s="224" t="s">
        <v>263</v>
      </c>
    </row>
    <row r="48" spans="1:5" x14ac:dyDescent="0.25">
      <c r="A48" s="160">
        <v>340</v>
      </c>
      <c r="B48" s="160">
        <v>340</v>
      </c>
      <c r="C48" s="160">
        <v>20</v>
      </c>
      <c r="D48" s="160" t="s">
        <v>459</v>
      </c>
      <c r="E48" s="89">
        <v>993</v>
      </c>
    </row>
    <row r="49" spans="1:5" x14ac:dyDescent="0.25">
      <c r="A49" s="160">
        <v>340</v>
      </c>
      <c r="B49" s="160">
        <v>340</v>
      </c>
      <c r="C49" s="160">
        <v>20</v>
      </c>
      <c r="D49" s="160" t="s">
        <v>506</v>
      </c>
      <c r="E49" s="89">
        <v>1088</v>
      </c>
    </row>
    <row r="50" spans="1:5" x14ac:dyDescent="0.25">
      <c r="A50" s="160">
        <v>340</v>
      </c>
      <c r="B50" s="160">
        <v>340</v>
      </c>
      <c r="C50" s="160">
        <v>20</v>
      </c>
      <c r="D50" s="160" t="s">
        <v>507</v>
      </c>
      <c r="E50" s="89">
        <v>1150</v>
      </c>
    </row>
    <row r="51" spans="1:5" x14ac:dyDescent="0.25">
      <c r="A51" s="6"/>
      <c r="B51" s="6"/>
      <c r="C51" s="6"/>
      <c r="D51" s="6"/>
      <c r="E51" s="6"/>
    </row>
    <row r="52" spans="1:5" x14ac:dyDescent="0.25">
      <c r="A52" s="362" t="s">
        <v>508</v>
      </c>
      <c r="B52" s="363"/>
      <c r="C52" s="223" t="s">
        <v>281</v>
      </c>
      <c r="D52" s="223" t="s">
        <v>332</v>
      </c>
      <c r="E52" s="224" t="s">
        <v>263</v>
      </c>
    </row>
    <row r="53" spans="1:5" x14ac:dyDescent="0.25">
      <c r="A53" s="160">
        <v>340</v>
      </c>
      <c r="B53" s="160">
        <v>340</v>
      </c>
      <c r="C53" s="160">
        <v>20</v>
      </c>
      <c r="D53" s="160" t="s">
        <v>459</v>
      </c>
      <c r="E53" s="89">
        <v>1442</v>
      </c>
    </row>
    <row r="54" spans="1:5" x14ac:dyDescent="0.25">
      <c r="A54" s="160">
        <v>340</v>
      </c>
      <c r="B54" s="160">
        <v>340</v>
      </c>
      <c r="C54" s="160">
        <v>20</v>
      </c>
      <c r="D54" s="160" t="s">
        <v>506</v>
      </c>
      <c r="E54" s="89">
        <v>1536</v>
      </c>
    </row>
    <row r="55" spans="1:5" x14ac:dyDescent="0.25">
      <c r="A55" s="160">
        <v>340</v>
      </c>
      <c r="B55" s="160">
        <v>340</v>
      </c>
      <c r="C55" s="160">
        <v>20</v>
      </c>
      <c r="D55" s="160" t="s">
        <v>507</v>
      </c>
      <c r="E55" s="89">
        <v>1599</v>
      </c>
    </row>
  </sheetData>
  <mergeCells count="13">
    <mergeCell ref="A6:E6"/>
    <mergeCell ref="A2:E2"/>
    <mergeCell ref="A3:E3"/>
    <mergeCell ref="A4:E4"/>
    <mergeCell ref="A5:E5"/>
    <mergeCell ref="A1:D1"/>
    <mergeCell ref="A47:B47"/>
    <mergeCell ref="A52:B52"/>
    <mergeCell ref="A31:B31"/>
    <mergeCell ref="A15:B15"/>
    <mergeCell ref="A7:B7"/>
    <mergeCell ref="A23:B23"/>
    <mergeCell ref="A39:B3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8"/>
  <sheetViews>
    <sheetView workbookViewId="0">
      <selection activeCell="F84" sqref="F84"/>
    </sheetView>
  </sheetViews>
  <sheetFormatPr defaultRowHeight="15" x14ac:dyDescent="0.25"/>
  <cols>
    <col min="1" max="1" width="44.85546875" customWidth="1"/>
    <col min="2" max="2" width="20.85546875" customWidth="1"/>
    <col min="3" max="3" width="14" customWidth="1"/>
    <col min="4" max="5" width="9.140625" customWidth="1"/>
  </cols>
  <sheetData>
    <row r="1" spans="1:5" ht="34.5" x14ac:dyDescent="0.25">
      <c r="A1" s="265"/>
      <c r="B1" s="265"/>
      <c r="C1" s="266"/>
      <c r="D1" s="266"/>
      <c r="E1" s="266"/>
    </row>
    <row r="2" spans="1:5" ht="25.5" x14ac:dyDescent="0.35">
      <c r="A2" s="273" t="s">
        <v>615</v>
      </c>
      <c r="B2" s="273"/>
      <c r="C2" s="273"/>
      <c r="D2" s="273"/>
      <c r="E2" s="273"/>
    </row>
    <row r="3" spans="1:5" x14ac:dyDescent="0.25">
      <c r="A3" s="270" t="s">
        <v>265</v>
      </c>
      <c r="B3" s="270"/>
      <c r="C3" s="270"/>
      <c r="D3" s="270"/>
      <c r="E3" s="270"/>
    </row>
    <row r="4" spans="1:5" x14ac:dyDescent="0.25">
      <c r="A4" s="270" t="s">
        <v>266</v>
      </c>
      <c r="B4" s="270"/>
      <c r="C4" s="270"/>
      <c r="D4" s="270"/>
      <c r="E4" s="270"/>
    </row>
    <row r="5" spans="1:5" x14ac:dyDescent="0.25">
      <c r="A5" s="364" t="s">
        <v>602</v>
      </c>
      <c r="B5" s="364"/>
      <c r="C5" s="364"/>
      <c r="D5" s="364"/>
      <c r="E5" s="364"/>
    </row>
    <row r="7" spans="1:5" ht="19.5" customHeight="1" x14ac:dyDescent="0.25">
      <c r="A7" s="371" t="s">
        <v>408</v>
      </c>
      <c r="B7" s="371" t="s">
        <v>407</v>
      </c>
      <c r="C7" s="372" t="s">
        <v>406</v>
      </c>
      <c r="D7" s="366" t="s">
        <v>263</v>
      </c>
      <c r="E7" s="366"/>
    </row>
    <row r="8" spans="1:5" ht="33.75" customHeight="1" x14ac:dyDescent="0.25">
      <c r="A8" s="371"/>
      <c r="B8" s="371"/>
      <c r="C8" s="372"/>
      <c r="D8" s="117" t="s">
        <v>405</v>
      </c>
      <c r="E8" s="117" t="s">
        <v>404</v>
      </c>
    </row>
    <row r="9" spans="1:5" ht="24.95" customHeight="1" x14ac:dyDescent="0.25">
      <c r="A9" s="367"/>
      <c r="B9" s="370" t="s">
        <v>403</v>
      </c>
      <c r="C9" s="114" t="s">
        <v>389</v>
      </c>
      <c r="D9" s="423">
        <v>1813</v>
      </c>
      <c r="E9" s="423">
        <v>2047</v>
      </c>
    </row>
    <row r="10" spans="1:5" ht="24.95" customHeight="1" x14ac:dyDescent="0.25">
      <c r="A10" s="367"/>
      <c r="B10" s="370"/>
      <c r="C10" s="114" t="s">
        <v>388</v>
      </c>
      <c r="D10" s="423">
        <v>1930</v>
      </c>
      <c r="E10" s="423">
        <v>2164</v>
      </c>
    </row>
    <row r="11" spans="1:5" ht="24.95" customHeight="1" x14ac:dyDescent="0.25">
      <c r="A11" s="367"/>
      <c r="B11" s="370"/>
      <c r="C11" s="114" t="s">
        <v>387</v>
      </c>
      <c r="D11" s="423">
        <v>2047</v>
      </c>
      <c r="E11" s="423">
        <v>2281</v>
      </c>
    </row>
    <row r="12" spans="1:5" ht="24.95" customHeight="1" x14ac:dyDescent="0.25">
      <c r="A12" s="367"/>
      <c r="B12" s="370"/>
      <c r="C12" s="114" t="s">
        <v>386</v>
      </c>
      <c r="D12" s="423">
        <v>2164</v>
      </c>
      <c r="E12" s="423">
        <v>2398</v>
      </c>
    </row>
    <row r="13" spans="1:5" ht="24.95" customHeight="1" x14ac:dyDescent="0.25">
      <c r="A13" s="367"/>
      <c r="B13" s="370"/>
      <c r="C13" s="114" t="s">
        <v>385</v>
      </c>
      <c r="D13" s="423">
        <v>2281</v>
      </c>
      <c r="E13" s="423">
        <v>2515</v>
      </c>
    </row>
    <row r="14" spans="1:5" ht="24.95" customHeight="1" x14ac:dyDescent="0.25">
      <c r="A14" s="367"/>
      <c r="B14" s="370"/>
      <c r="C14" s="114" t="s">
        <v>384</v>
      </c>
      <c r="D14" s="423">
        <v>2398</v>
      </c>
      <c r="E14" s="423">
        <v>2632</v>
      </c>
    </row>
    <row r="15" spans="1:5" ht="24.95" customHeight="1" x14ac:dyDescent="0.25">
      <c r="A15" s="367"/>
      <c r="B15" s="370" t="s">
        <v>402</v>
      </c>
      <c r="C15" s="114" t="s">
        <v>389</v>
      </c>
      <c r="D15" s="423">
        <v>2047</v>
      </c>
      <c r="E15" s="423">
        <v>2281</v>
      </c>
    </row>
    <row r="16" spans="1:5" ht="24.95" customHeight="1" x14ac:dyDescent="0.25">
      <c r="A16" s="367"/>
      <c r="B16" s="370"/>
      <c r="C16" s="114" t="s">
        <v>388</v>
      </c>
      <c r="D16" s="423">
        <v>2164</v>
      </c>
      <c r="E16" s="423">
        <v>2398</v>
      </c>
    </row>
    <row r="17" spans="1:5" ht="24.95" customHeight="1" x14ac:dyDescent="0.25">
      <c r="A17" s="367"/>
      <c r="B17" s="370"/>
      <c r="C17" s="114" t="s">
        <v>387</v>
      </c>
      <c r="D17" s="423">
        <v>2281</v>
      </c>
      <c r="E17" s="423">
        <v>2515</v>
      </c>
    </row>
    <row r="18" spans="1:5" ht="24.95" customHeight="1" x14ac:dyDescent="0.25">
      <c r="A18" s="367"/>
      <c r="B18" s="370"/>
      <c r="C18" s="114" t="s">
        <v>386</v>
      </c>
      <c r="D18" s="423">
        <v>2398</v>
      </c>
      <c r="E18" s="423">
        <v>2632</v>
      </c>
    </row>
    <row r="19" spans="1:5" ht="24.95" customHeight="1" x14ac:dyDescent="0.25">
      <c r="A19" s="367"/>
      <c r="B19" s="370"/>
      <c r="C19" s="114" t="s">
        <v>385</v>
      </c>
      <c r="D19" s="423">
        <v>2515</v>
      </c>
      <c r="E19" s="423">
        <v>2749</v>
      </c>
    </row>
    <row r="20" spans="1:5" ht="24.95" customHeight="1" x14ac:dyDescent="0.25">
      <c r="A20" s="367"/>
      <c r="B20" s="370"/>
      <c r="C20" s="114" t="s">
        <v>384</v>
      </c>
      <c r="D20" s="423">
        <v>2632</v>
      </c>
      <c r="E20" s="423">
        <v>2866</v>
      </c>
    </row>
    <row r="21" spans="1:5" ht="24.95" customHeight="1" x14ac:dyDescent="0.25">
      <c r="A21" s="367"/>
      <c r="B21" s="370" t="s">
        <v>401</v>
      </c>
      <c r="C21" s="114" t="s">
        <v>389</v>
      </c>
      <c r="D21" s="423">
        <v>2398</v>
      </c>
      <c r="E21" s="423">
        <v>2632</v>
      </c>
    </row>
    <row r="22" spans="1:5" ht="24.95" customHeight="1" x14ac:dyDescent="0.25">
      <c r="A22" s="367"/>
      <c r="B22" s="370"/>
      <c r="C22" s="114" t="s">
        <v>388</v>
      </c>
      <c r="D22" s="423">
        <v>2515</v>
      </c>
      <c r="E22" s="423">
        <v>2749</v>
      </c>
    </row>
    <row r="23" spans="1:5" ht="24.95" customHeight="1" x14ac:dyDescent="0.25">
      <c r="A23" s="367"/>
      <c r="B23" s="370"/>
      <c r="C23" s="114" t="s">
        <v>387</v>
      </c>
      <c r="D23" s="423">
        <v>2632</v>
      </c>
      <c r="E23" s="423">
        <v>2866</v>
      </c>
    </row>
    <row r="24" spans="1:5" ht="24.95" customHeight="1" x14ac:dyDescent="0.25">
      <c r="A24" s="367"/>
      <c r="B24" s="370"/>
      <c r="C24" s="114" t="s">
        <v>386</v>
      </c>
      <c r="D24" s="423">
        <v>2749</v>
      </c>
      <c r="E24" s="423">
        <v>2983</v>
      </c>
    </row>
    <row r="25" spans="1:5" ht="24.95" customHeight="1" x14ac:dyDescent="0.25">
      <c r="A25" s="367"/>
      <c r="B25" s="370"/>
      <c r="C25" s="114" t="s">
        <v>385</v>
      </c>
      <c r="D25" s="423">
        <v>2866</v>
      </c>
      <c r="E25" s="423">
        <v>3100</v>
      </c>
    </row>
    <row r="26" spans="1:5" ht="24.95" customHeight="1" x14ac:dyDescent="0.25">
      <c r="A26" s="367"/>
      <c r="B26" s="370"/>
      <c r="C26" s="114" t="s">
        <v>384</v>
      </c>
      <c r="D26" s="423">
        <v>2983</v>
      </c>
      <c r="E26" s="423">
        <v>3217</v>
      </c>
    </row>
    <row r="27" spans="1:5" ht="138.75" customHeight="1" x14ac:dyDescent="0.25">
      <c r="A27" s="116"/>
      <c r="B27" s="115" t="s">
        <v>400</v>
      </c>
      <c r="C27" s="114" t="s">
        <v>399</v>
      </c>
      <c r="D27" s="424">
        <v>1872</v>
      </c>
      <c r="E27" s="424"/>
    </row>
    <row r="28" spans="1:5" ht="24.95" customHeight="1" x14ac:dyDescent="0.25">
      <c r="A28" s="367"/>
      <c r="B28" s="370" t="s">
        <v>398</v>
      </c>
      <c r="C28" s="114" t="s">
        <v>389</v>
      </c>
      <c r="D28" s="423">
        <v>2574</v>
      </c>
      <c r="E28" s="423">
        <v>2808</v>
      </c>
    </row>
    <row r="29" spans="1:5" ht="24.95" customHeight="1" x14ac:dyDescent="0.25">
      <c r="A29" s="367"/>
      <c r="B29" s="370"/>
      <c r="C29" s="114" t="s">
        <v>388</v>
      </c>
      <c r="D29" s="423">
        <v>2808</v>
      </c>
      <c r="E29" s="423">
        <v>3042</v>
      </c>
    </row>
    <row r="30" spans="1:5" ht="24.95" customHeight="1" x14ac:dyDescent="0.25">
      <c r="A30" s="367"/>
      <c r="B30" s="370"/>
      <c r="C30" s="114" t="s">
        <v>387</v>
      </c>
      <c r="D30" s="423">
        <v>2925</v>
      </c>
      <c r="E30" s="423">
        <v>3159</v>
      </c>
    </row>
    <row r="31" spans="1:5" ht="24.95" customHeight="1" x14ac:dyDescent="0.25">
      <c r="A31" s="367"/>
      <c r="B31" s="370"/>
      <c r="C31" s="114" t="s">
        <v>386</v>
      </c>
      <c r="D31" s="423">
        <v>3042</v>
      </c>
      <c r="E31" s="423">
        <v>3276</v>
      </c>
    </row>
    <row r="32" spans="1:5" ht="24.95" customHeight="1" x14ac:dyDescent="0.25">
      <c r="A32" s="367"/>
      <c r="B32" s="370"/>
      <c r="C32" s="114" t="s">
        <v>385</v>
      </c>
      <c r="D32" s="423">
        <v>3159</v>
      </c>
      <c r="E32" s="423">
        <v>3393</v>
      </c>
    </row>
    <row r="33" spans="1:5" ht="24.95" customHeight="1" x14ac:dyDescent="0.25">
      <c r="A33" s="367"/>
      <c r="B33" s="370"/>
      <c r="C33" s="114" t="s">
        <v>384</v>
      </c>
      <c r="D33" s="423">
        <v>3276</v>
      </c>
      <c r="E33" s="423">
        <v>3510</v>
      </c>
    </row>
    <row r="34" spans="1:5" ht="24.95" customHeight="1" x14ac:dyDescent="0.25">
      <c r="A34" s="367"/>
      <c r="B34" s="370" t="s">
        <v>397</v>
      </c>
      <c r="C34" s="114" t="s">
        <v>389</v>
      </c>
      <c r="D34" s="423">
        <v>2691</v>
      </c>
      <c r="E34" s="423">
        <v>2925</v>
      </c>
    </row>
    <row r="35" spans="1:5" ht="24.95" customHeight="1" x14ac:dyDescent="0.25">
      <c r="A35" s="367"/>
      <c r="B35" s="370"/>
      <c r="C35" s="114" t="s">
        <v>388</v>
      </c>
      <c r="D35" s="423">
        <v>2808</v>
      </c>
      <c r="E35" s="423">
        <v>3042</v>
      </c>
    </row>
    <row r="36" spans="1:5" ht="24.95" customHeight="1" x14ac:dyDescent="0.25">
      <c r="A36" s="367"/>
      <c r="B36" s="370"/>
      <c r="C36" s="114" t="s">
        <v>387</v>
      </c>
      <c r="D36" s="423">
        <v>2925</v>
      </c>
      <c r="E36" s="423">
        <v>3159</v>
      </c>
    </row>
    <row r="37" spans="1:5" ht="24.95" customHeight="1" x14ac:dyDescent="0.25">
      <c r="A37" s="367"/>
      <c r="B37" s="370"/>
      <c r="C37" s="114" t="s">
        <v>386</v>
      </c>
      <c r="D37" s="423">
        <v>3042</v>
      </c>
      <c r="E37" s="423">
        <v>3276</v>
      </c>
    </row>
    <row r="38" spans="1:5" ht="24.95" customHeight="1" x14ac:dyDescent="0.25">
      <c r="A38" s="367"/>
      <c r="B38" s="370"/>
      <c r="C38" s="114" t="s">
        <v>385</v>
      </c>
      <c r="D38" s="423">
        <v>3159</v>
      </c>
      <c r="E38" s="423">
        <v>3393</v>
      </c>
    </row>
    <row r="39" spans="1:5" ht="24.95" customHeight="1" x14ac:dyDescent="0.25">
      <c r="A39" s="367"/>
      <c r="B39" s="370"/>
      <c r="C39" s="114" t="s">
        <v>384</v>
      </c>
      <c r="D39" s="423">
        <v>3276</v>
      </c>
      <c r="E39" s="423">
        <v>3510</v>
      </c>
    </row>
    <row r="40" spans="1:5" ht="24.95" customHeight="1" x14ac:dyDescent="0.25">
      <c r="A40" s="367"/>
      <c r="B40" s="370" t="s">
        <v>396</v>
      </c>
      <c r="C40" s="114" t="s">
        <v>389</v>
      </c>
      <c r="D40" s="423">
        <v>3159</v>
      </c>
      <c r="E40" s="423">
        <v>3393</v>
      </c>
    </row>
    <row r="41" spans="1:5" ht="24.95" customHeight="1" x14ac:dyDescent="0.25">
      <c r="A41" s="367"/>
      <c r="B41" s="370"/>
      <c r="C41" s="114" t="s">
        <v>388</v>
      </c>
      <c r="D41" s="423">
        <v>3276</v>
      </c>
      <c r="E41" s="423">
        <v>3510</v>
      </c>
    </row>
    <row r="42" spans="1:5" ht="24.95" customHeight="1" x14ac:dyDescent="0.25">
      <c r="A42" s="367"/>
      <c r="B42" s="370"/>
      <c r="C42" s="114" t="s">
        <v>387</v>
      </c>
      <c r="D42" s="423">
        <v>3393</v>
      </c>
      <c r="E42" s="423">
        <v>3627</v>
      </c>
    </row>
    <row r="43" spans="1:5" ht="24.95" customHeight="1" x14ac:dyDescent="0.25">
      <c r="A43" s="367"/>
      <c r="B43" s="370"/>
      <c r="C43" s="114" t="s">
        <v>386</v>
      </c>
      <c r="D43" s="423">
        <v>3510</v>
      </c>
      <c r="E43" s="423">
        <v>3744</v>
      </c>
    </row>
    <row r="44" spans="1:5" ht="24.95" customHeight="1" x14ac:dyDescent="0.25">
      <c r="A44" s="367"/>
      <c r="B44" s="370"/>
      <c r="C44" s="114" t="s">
        <v>385</v>
      </c>
      <c r="D44" s="423">
        <v>3627</v>
      </c>
      <c r="E44" s="423">
        <v>3861</v>
      </c>
    </row>
    <row r="45" spans="1:5" ht="24.95" customHeight="1" x14ac:dyDescent="0.25">
      <c r="A45" s="367"/>
      <c r="B45" s="370"/>
      <c r="C45" s="114" t="s">
        <v>384</v>
      </c>
      <c r="D45" s="423">
        <v>3744</v>
      </c>
      <c r="E45" s="423">
        <v>3978</v>
      </c>
    </row>
    <row r="46" spans="1:5" ht="24.95" customHeight="1" x14ac:dyDescent="0.25">
      <c r="A46" s="367"/>
      <c r="B46" s="370" t="s">
        <v>395</v>
      </c>
      <c r="C46" s="114" t="s">
        <v>390</v>
      </c>
      <c r="D46" s="423">
        <v>3042</v>
      </c>
      <c r="E46" s="423">
        <v>3159</v>
      </c>
    </row>
    <row r="47" spans="1:5" ht="24.95" customHeight="1" x14ac:dyDescent="0.25">
      <c r="A47" s="367"/>
      <c r="B47" s="370"/>
      <c r="C47" s="114" t="s">
        <v>394</v>
      </c>
      <c r="D47" s="423">
        <v>3042</v>
      </c>
      <c r="E47" s="423">
        <v>3159</v>
      </c>
    </row>
    <row r="48" spans="1:5" ht="24.95" customHeight="1" x14ac:dyDescent="0.25">
      <c r="A48" s="367"/>
      <c r="B48" s="370"/>
      <c r="C48" s="114" t="s">
        <v>389</v>
      </c>
      <c r="D48" s="423">
        <v>3042</v>
      </c>
      <c r="E48" s="423">
        <v>3159</v>
      </c>
    </row>
    <row r="49" spans="1:5" ht="24.95" customHeight="1" x14ac:dyDescent="0.25">
      <c r="A49" s="367"/>
      <c r="B49" s="370"/>
      <c r="C49" s="114" t="s">
        <v>388</v>
      </c>
      <c r="D49" s="423">
        <v>3334</v>
      </c>
      <c r="E49" s="423">
        <v>3451</v>
      </c>
    </row>
    <row r="50" spans="1:5" ht="24.95" customHeight="1" x14ac:dyDescent="0.25">
      <c r="A50" s="367"/>
      <c r="B50" s="370"/>
      <c r="C50" s="114" t="s">
        <v>387</v>
      </c>
      <c r="D50" s="423">
        <v>3510</v>
      </c>
      <c r="E50" s="423">
        <v>3627</v>
      </c>
    </row>
    <row r="51" spans="1:5" ht="24.95" customHeight="1" x14ac:dyDescent="0.25">
      <c r="A51" s="367"/>
      <c r="B51" s="370"/>
      <c r="C51" s="114" t="s">
        <v>386</v>
      </c>
      <c r="D51" s="423">
        <v>3627</v>
      </c>
      <c r="E51" s="423">
        <v>3744</v>
      </c>
    </row>
    <row r="52" spans="1:5" ht="24.95" customHeight="1" x14ac:dyDescent="0.25">
      <c r="A52" s="367"/>
      <c r="B52" s="370"/>
      <c r="C52" s="114" t="s">
        <v>385</v>
      </c>
      <c r="D52" s="423">
        <v>3744</v>
      </c>
      <c r="E52" s="423">
        <v>3861</v>
      </c>
    </row>
    <row r="53" spans="1:5" ht="24.95" customHeight="1" x14ac:dyDescent="0.25">
      <c r="A53" s="367"/>
      <c r="B53" s="370"/>
      <c r="C53" s="114" t="s">
        <v>384</v>
      </c>
      <c r="D53" s="423">
        <v>3978</v>
      </c>
      <c r="E53" s="423">
        <v>4095</v>
      </c>
    </row>
    <row r="54" spans="1:5" ht="24.95" customHeight="1" x14ac:dyDescent="0.25">
      <c r="A54" s="367"/>
      <c r="B54" s="370"/>
      <c r="C54" s="114" t="s">
        <v>383</v>
      </c>
      <c r="D54" s="423">
        <v>4212</v>
      </c>
      <c r="E54" s="423">
        <v>4329</v>
      </c>
    </row>
    <row r="55" spans="1:5" ht="24.95" customHeight="1" x14ac:dyDescent="0.25">
      <c r="A55" s="367"/>
      <c r="B55" s="370"/>
      <c r="C55" s="114" t="s">
        <v>382</v>
      </c>
      <c r="D55" s="423">
        <v>4399</v>
      </c>
      <c r="E55" s="423">
        <v>4516</v>
      </c>
    </row>
    <row r="56" spans="1:5" ht="28.5" customHeight="1" x14ac:dyDescent="0.25">
      <c r="A56" s="367"/>
      <c r="B56" s="370"/>
      <c r="C56" s="114" t="s">
        <v>381</v>
      </c>
      <c r="D56" s="423">
        <v>4609</v>
      </c>
      <c r="E56" s="423">
        <v>4726</v>
      </c>
    </row>
    <row r="57" spans="1:5" ht="24.95" customHeight="1" x14ac:dyDescent="0.25">
      <c r="A57" s="367"/>
      <c r="B57" s="370" t="s">
        <v>393</v>
      </c>
      <c r="C57" s="114" t="s">
        <v>390</v>
      </c>
      <c r="D57" s="423">
        <v>3276</v>
      </c>
      <c r="E57" s="423">
        <v>3393</v>
      </c>
    </row>
    <row r="58" spans="1:5" ht="24.95" customHeight="1" x14ac:dyDescent="0.25">
      <c r="A58" s="367"/>
      <c r="B58" s="370"/>
      <c r="C58" s="114" t="s">
        <v>389</v>
      </c>
      <c r="D58" s="423">
        <v>3246</v>
      </c>
      <c r="E58" s="423">
        <v>3393</v>
      </c>
    </row>
    <row r="59" spans="1:5" ht="24.95" customHeight="1" x14ac:dyDescent="0.25">
      <c r="A59" s="367"/>
      <c r="B59" s="370"/>
      <c r="C59" s="114" t="s">
        <v>388</v>
      </c>
      <c r="D59" s="423">
        <v>3685</v>
      </c>
      <c r="E59" s="423">
        <v>3802</v>
      </c>
    </row>
    <row r="60" spans="1:5" ht="24.95" customHeight="1" x14ac:dyDescent="0.25">
      <c r="A60" s="367"/>
      <c r="B60" s="370"/>
      <c r="C60" s="114" t="s">
        <v>387</v>
      </c>
      <c r="D60" s="423">
        <v>3861</v>
      </c>
      <c r="E60" s="423">
        <v>3978</v>
      </c>
    </row>
    <row r="61" spans="1:5" ht="24.95" customHeight="1" x14ac:dyDescent="0.25">
      <c r="A61" s="367"/>
      <c r="B61" s="370"/>
      <c r="C61" s="114" t="s">
        <v>386</v>
      </c>
      <c r="D61" s="423">
        <v>4095</v>
      </c>
      <c r="E61" s="423">
        <v>4212</v>
      </c>
    </row>
    <row r="62" spans="1:5" ht="24.95" customHeight="1" x14ac:dyDescent="0.25">
      <c r="A62" s="367"/>
      <c r="B62" s="370"/>
      <c r="C62" s="114" t="s">
        <v>385</v>
      </c>
      <c r="D62" s="423">
        <v>4212</v>
      </c>
      <c r="E62" s="423">
        <v>4329</v>
      </c>
    </row>
    <row r="63" spans="1:5" ht="24.95" customHeight="1" x14ac:dyDescent="0.25">
      <c r="A63" s="367"/>
      <c r="B63" s="370"/>
      <c r="C63" s="114" t="s">
        <v>384</v>
      </c>
      <c r="D63" s="423">
        <v>4446</v>
      </c>
      <c r="E63" s="423">
        <v>4563</v>
      </c>
    </row>
    <row r="64" spans="1:5" ht="24.95" customHeight="1" x14ac:dyDescent="0.25">
      <c r="A64" s="367"/>
      <c r="B64" s="370"/>
      <c r="C64" s="114" t="s">
        <v>383</v>
      </c>
      <c r="D64" s="423">
        <v>4797</v>
      </c>
      <c r="E64" s="423">
        <v>4914</v>
      </c>
    </row>
    <row r="65" spans="1:5" ht="24.95" customHeight="1" x14ac:dyDescent="0.25">
      <c r="A65" s="367"/>
      <c r="B65" s="370"/>
      <c r="C65" s="114" t="s">
        <v>382</v>
      </c>
      <c r="D65" s="423">
        <v>5042</v>
      </c>
      <c r="E65" s="423">
        <v>5159</v>
      </c>
    </row>
    <row r="66" spans="1:5" ht="24.95" customHeight="1" x14ac:dyDescent="0.25">
      <c r="A66" s="367"/>
      <c r="B66" s="370"/>
      <c r="C66" s="114" t="s">
        <v>381</v>
      </c>
      <c r="D66" s="423">
        <v>5311</v>
      </c>
      <c r="E66" s="423">
        <v>5428</v>
      </c>
    </row>
    <row r="67" spans="1:5" ht="24.95" customHeight="1" x14ac:dyDescent="0.25">
      <c r="A67" s="367"/>
      <c r="B67" s="370" t="s">
        <v>392</v>
      </c>
      <c r="C67" s="114" t="s">
        <v>390</v>
      </c>
      <c r="D67" s="423">
        <v>4446</v>
      </c>
      <c r="E67" s="423">
        <v>4563</v>
      </c>
    </row>
    <row r="68" spans="1:5" ht="24.95" customHeight="1" x14ac:dyDescent="0.25">
      <c r="A68" s="367"/>
      <c r="B68" s="370"/>
      <c r="C68" s="114" t="s">
        <v>389</v>
      </c>
      <c r="D68" s="423">
        <v>4446</v>
      </c>
      <c r="E68" s="423">
        <v>4563</v>
      </c>
    </row>
    <row r="69" spans="1:5" ht="24.95" customHeight="1" x14ac:dyDescent="0.25">
      <c r="A69" s="367"/>
      <c r="B69" s="370"/>
      <c r="C69" s="114" t="s">
        <v>388</v>
      </c>
      <c r="D69" s="425"/>
      <c r="E69" s="425"/>
    </row>
    <row r="70" spans="1:5" ht="24.95" customHeight="1" x14ac:dyDescent="0.25">
      <c r="A70" s="367"/>
      <c r="B70" s="370"/>
      <c r="C70" s="114" t="s">
        <v>387</v>
      </c>
      <c r="D70" s="425"/>
      <c r="E70" s="425"/>
    </row>
    <row r="71" spans="1:5" ht="24.95" customHeight="1" x14ac:dyDescent="0.25">
      <c r="A71" s="367"/>
      <c r="B71" s="370"/>
      <c r="C71" s="114" t="s">
        <v>386</v>
      </c>
      <c r="D71" s="425"/>
      <c r="E71" s="425"/>
    </row>
    <row r="72" spans="1:5" ht="24.95" customHeight="1" x14ac:dyDescent="0.25">
      <c r="A72" s="367"/>
      <c r="B72" s="370"/>
      <c r="C72" s="114" t="s">
        <v>385</v>
      </c>
      <c r="D72" s="425"/>
      <c r="E72" s="425"/>
    </row>
    <row r="73" spans="1:5" ht="24.95" customHeight="1" x14ac:dyDescent="0.25">
      <c r="A73" s="367"/>
      <c r="B73" s="370"/>
      <c r="C73" s="114" t="s">
        <v>384</v>
      </c>
      <c r="D73" s="425"/>
      <c r="E73" s="425"/>
    </row>
    <row r="74" spans="1:5" ht="24.95" customHeight="1" x14ac:dyDescent="0.25">
      <c r="A74" s="367"/>
      <c r="B74" s="370"/>
      <c r="C74" s="114" t="s">
        <v>383</v>
      </c>
      <c r="D74" s="425"/>
      <c r="E74" s="425"/>
    </row>
    <row r="75" spans="1:5" ht="24.95" customHeight="1" x14ac:dyDescent="0.25">
      <c r="A75" s="367"/>
      <c r="B75" s="370"/>
      <c r="C75" s="114" t="s">
        <v>382</v>
      </c>
      <c r="D75" s="425"/>
      <c r="E75" s="425"/>
    </row>
    <row r="76" spans="1:5" ht="24.95" customHeight="1" x14ac:dyDescent="0.25">
      <c r="A76" s="367"/>
      <c r="B76" s="370"/>
      <c r="C76" s="114" t="s">
        <v>381</v>
      </c>
      <c r="D76" s="425"/>
      <c r="E76" s="425"/>
    </row>
    <row r="77" spans="1:5" ht="24.95" customHeight="1" x14ac:dyDescent="0.25">
      <c r="A77" s="367"/>
      <c r="B77" s="370" t="s">
        <v>391</v>
      </c>
      <c r="C77" s="114" t="s">
        <v>390</v>
      </c>
      <c r="D77" s="423">
        <v>3744</v>
      </c>
      <c r="E77" s="423">
        <v>3861</v>
      </c>
    </row>
    <row r="78" spans="1:5" ht="24.95" customHeight="1" x14ac:dyDescent="0.25">
      <c r="A78" s="367"/>
      <c r="B78" s="370"/>
      <c r="C78" s="114" t="s">
        <v>389</v>
      </c>
      <c r="D78" s="423">
        <v>3744</v>
      </c>
      <c r="E78" s="423">
        <v>3861</v>
      </c>
    </row>
    <row r="79" spans="1:5" ht="24.95" customHeight="1" x14ac:dyDescent="0.25">
      <c r="A79" s="367"/>
      <c r="B79" s="370"/>
      <c r="C79" s="114" t="s">
        <v>388</v>
      </c>
      <c r="D79" s="423">
        <v>4095</v>
      </c>
      <c r="E79" s="423">
        <v>4212</v>
      </c>
    </row>
    <row r="80" spans="1:5" ht="24.95" customHeight="1" x14ac:dyDescent="0.25">
      <c r="A80" s="367"/>
      <c r="B80" s="370"/>
      <c r="C80" s="114" t="s">
        <v>387</v>
      </c>
      <c r="D80" s="423">
        <v>4270</v>
      </c>
      <c r="E80" s="423">
        <v>4387</v>
      </c>
    </row>
    <row r="81" spans="1:5" ht="24.95" customHeight="1" x14ac:dyDescent="0.25">
      <c r="A81" s="367"/>
      <c r="B81" s="370"/>
      <c r="C81" s="114" t="s">
        <v>386</v>
      </c>
      <c r="D81" s="423">
        <v>4446</v>
      </c>
      <c r="E81" s="423">
        <v>4563</v>
      </c>
    </row>
    <row r="82" spans="1:5" ht="24.95" customHeight="1" x14ac:dyDescent="0.25">
      <c r="A82" s="367"/>
      <c r="B82" s="370"/>
      <c r="C82" s="114" t="s">
        <v>385</v>
      </c>
      <c r="D82" s="423">
        <v>4680</v>
      </c>
      <c r="E82" s="423">
        <v>4797</v>
      </c>
    </row>
    <row r="83" spans="1:5" ht="24.95" customHeight="1" x14ac:dyDescent="0.25">
      <c r="A83" s="367"/>
      <c r="B83" s="370"/>
      <c r="C83" s="114" t="s">
        <v>384</v>
      </c>
      <c r="D83" s="423">
        <v>4914</v>
      </c>
      <c r="E83" s="423">
        <v>5031</v>
      </c>
    </row>
    <row r="84" spans="1:5" ht="24.95" customHeight="1" x14ac:dyDescent="0.25">
      <c r="A84" s="367"/>
      <c r="B84" s="370"/>
      <c r="C84" s="114" t="s">
        <v>383</v>
      </c>
      <c r="D84" s="423">
        <v>5265</v>
      </c>
      <c r="E84" s="423">
        <v>5382</v>
      </c>
    </row>
    <row r="85" spans="1:5" ht="24.95" customHeight="1" x14ac:dyDescent="0.25">
      <c r="A85" s="367"/>
      <c r="B85" s="370"/>
      <c r="C85" s="114" t="s">
        <v>382</v>
      </c>
      <c r="D85" s="423">
        <v>5510</v>
      </c>
      <c r="E85" s="423">
        <v>5627</v>
      </c>
    </row>
    <row r="86" spans="1:5" ht="24.95" customHeight="1" x14ac:dyDescent="0.25">
      <c r="A86" s="367"/>
      <c r="B86" s="370"/>
      <c r="C86" s="114" t="s">
        <v>381</v>
      </c>
      <c r="D86" s="423">
        <v>5779</v>
      </c>
      <c r="E86" s="423">
        <v>5896</v>
      </c>
    </row>
    <row r="87" spans="1:5" ht="35.25" customHeight="1" x14ac:dyDescent="0.25">
      <c r="A87" s="369" t="s">
        <v>380</v>
      </c>
      <c r="B87" s="369"/>
      <c r="C87" s="369"/>
      <c r="D87" s="369"/>
      <c r="E87" s="369"/>
    </row>
    <row r="88" spans="1:5" ht="15.75" x14ac:dyDescent="0.25">
      <c r="A88" s="368"/>
      <c r="B88" s="368"/>
      <c r="C88" s="368"/>
      <c r="D88" s="368"/>
      <c r="E88" s="368"/>
    </row>
  </sheetData>
  <mergeCells count="33">
    <mergeCell ref="A4:E4"/>
    <mergeCell ref="A5:E5"/>
    <mergeCell ref="A1:C1"/>
    <mergeCell ref="D1:E1"/>
    <mergeCell ref="A2:E2"/>
    <mergeCell ref="A3:E3"/>
    <mergeCell ref="B7:B8"/>
    <mergeCell ref="C7:C8"/>
    <mergeCell ref="A46:A56"/>
    <mergeCell ref="A21:A26"/>
    <mergeCell ref="B21:B26"/>
    <mergeCell ref="A9:A14"/>
    <mergeCell ref="A15:A20"/>
    <mergeCell ref="B15:B20"/>
    <mergeCell ref="A28:A33"/>
    <mergeCell ref="B28:B33"/>
    <mergeCell ref="B34:B39"/>
    <mergeCell ref="B9:B14"/>
    <mergeCell ref="A7:A8"/>
    <mergeCell ref="D27:E27"/>
    <mergeCell ref="D7:E7"/>
    <mergeCell ref="A77:A86"/>
    <mergeCell ref="A88:E88"/>
    <mergeCell ref="A87:E87"/>
    <mergeCell ref="B40:B45"/>
    <mergeCell ref="A34:A39"/>
    <mergeCell ref="A40:A45"/>
    <mergeCell ref="B46:B56"/>
    <mergeCell ref="B77:B86"/>
    <mergeCell ref="A57:A66"/>
    <mergeCell ref="B57:B66"/>
    <mergeCell ref="A67:A76"/>
    <mergeCell ref="B67:B76"/>
  </mergeCells>
  <pageMargins left="0.23622047244094491" right="0.23622047244094491" top="0.35433070866141736" bottom="0.35433070866141736" header="0.31496062992125984" footer="0.31496062992125984"/>
  <pageSetup paperSize="9" orientation="portrait" r:id="rId1"/>
  <rowBreaks count="2" manualBreakCount="2">
    <brk id="27" max="16383" man="1"/>
    <brk id="56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tabSelected="1" topLeftCell="A7" workbookViewId="0">
      <selection activeCell="N32" sqref="N32"/>
    </sheetView>
  </sheetViews>
  <sheetFormatPr defaultRowHeight="15" x14ac:dyDescent="0.25"/>
  <cols>
    <col min="1" max="1" width="14.140625" customWidth="1"/>
    <col min="2" max="2" width="9.140625" customWidth="1"/>
    <col min="3" max="3" width="14.140625" customWidth="1"/>
    <col min="4" max="4" width="14" customWidth="1"/>
    <col min="5" max="5" width="18.28515625" customWidth="1"/>
    <col min="6" max="6" width="8.28515625" customWidth="1"/>
    <col min="7" max="7" width="8.42578125" customWidth="1"/>
  </cols>
  <sheetData>
    <row r="1" spans="1:7" ht="9.75" customHeight="1" x14ac:dyDescent="0.25">
      <c r="A1" s="197"/>
      <c r="B1" s="243"/>
      <c r="C1" s="243"/>
      <c r="D1" s="243"/>
      <c r="E1" s="243"/>
      <c r="F1" s="243"/>
      <c r="G1" s="243"/>
    </row>
    <row r="2" spans="1:7" ht="19.5" customHeight="1" x14ac:dyDescent="0.25">
      <c r="A2" s="373" t="s">
        <v>600</v>
      </c>
      <c r="B2" s="373"/>
      <c r="C2" s="373"/>
      <c r="D2" s="373"/>
      <c r="E2" s="373"/>
      <c r="F2" s="373"/>
      <c r="G2" s="373"/>
    </row>
    <row r="3" spans="1:7" x14ac:dyDescent="0.25">
      <c r="A3" s="240" t="s">
        <v>265</v>
      </c>
      <c r="B3" s="240"/>
      <c r="C3" s="240"/>
      <c r="D3" s="240"/>
      <c r="E3" s="240"/>
      <c r="F3" s="240"/>
      <c r="G3" s="240"/>
    </row>
    <row r="4" spans="1:7" x14ac:dyDescent="0.25">
      <c r="A4" s="240" t="s">
        <v>266</v>
      </c>
      <c r="B4" s="240"/>
      <c r="C4" s="240"/>
      <c r="D4" s="240"/>
      <c r="E4" s="240"/>
      <c r="F4" s="240"/>
      <c r="G4" s="240"/>
    </row>
    <row r="5" spans="1:7" ht="12.75" customHeight="1" thickBot="1" x14ac:dyDescent="0.3">
      <c r="A5" s="241" t="s">
        <v>267</v>
      </c>
      <c r="B5" s="241"/>
      <c r="C5" s="241"/>
      <c r="D5" s="241"/>
      <c r="E5" s="241"/>
      <c r="F5" s="241"/>
      <c r="G5" s="241"/>
    </row>
    <row r="6" spans="1:7" ht="16.5" customHeight="1" thickTop="1" x14ac:dyDescent="0.25">
      <c r="B6" t="s">
        <v>460</v>
      </c>
    </row>
    <row r="7" spans="1:7" ht="45" x14ac:dyDescent="0.25">
      <c r="A7" s="163" t="s">
        <v>461</v>
      </c>
      <c r="B7" s="118" t="s">
        <v>462</v>
      </c>
      <c r="C7" s="164" t="s">
        <v>463</v>
      </c>
      <c r="D7" s="164" t="s">
        <v>464</v>
      </c>
      <c r="E7" s="165" t="s">
        <v>465</v>
      </c>
      <c r="F7" s="202"/>
      <c r="G7" s="203"/>
    </row>
    <row r="8" spans="1:7" x14ac:dyDescent="0.25">
      <c r="A8" s="103" t="s">
        <v>466</v>
      </c>
      <c r="B8" s="103">
        <v>0.27</v>
      </c>
      <c r="C8" s="98">
        <f>B8*650</f>
        <v>175.5</v>
      </c>
      <c r="D8" s="98">
        <f>B8*900</f>
        <v>243.00000000000003</v>
      </c>
      <c r="E8" s="98">
        <f>B8*1100</f>
        <v>297</v>
      </c>
      <c r="G8" s="204"/>
    </row>
    <row r="9" spans="1:7" x14ac:dyDescent="0.25">
      <c r="A9" s="103" t="s">
        <v>467</v>
      </c>
      <c r="B9" s="103">
        <v>0.27</v>
      </c>
      <c r="C9" s="98">
        <f t="shared" ref="C9:C19" si="0">B9*650</f>
        <v>175.5</v>
      </c>
      <c r="D9" s="98">
        <f t="shared" ref="D9:D18" si="1">B9*900</f>
        <v>243.00000000000003</v>
      </c>
      <c r="E9" s="98">
        <f t="shared" ref="E9:E18" si="2">B9*1100</f>
        <v>297</v>
      </c>
      <c r="G9" s="204"/>
    </row>
    <row r="10" spans="1:7" x14ac:dyDescent="0.25">
      <c r="A10" s="103" t="s">
        <v>468</v>
      </c>
      <c r="B10" s="103">
        <v>0.36</v>
      </c>
      <c r="C10" s="98">
        <f t="shared" si="0"/>
        <v>234</v>
      </c>
      <c r="D10" s="98">
        <f t="shared" si="1"/>
        <v>324</v>
      </c>
      <c r="E10" s="98">
        <f t="shared" si="2"/>
        <v>396</v>
      </c>
      <c r="G10" s="204"/>
    </row>
    <row r="11" spans="1:7" x14ac:dyDescent="0.25">
      <c r="A11" s="103" t="s">
        <v>469</v>
      </c>
      <c r="B11" s="103">
        <v>0.28999999999999998</v>
      </c>
      <c r="C11" s="98">
        <f t="shared" si="0"/>
        <v>188.5</v>
      </c>
      <c r="D11" s="98">
        <f t="shared" si="1"/>
        <v>261</v>
      </c>
      <c r="E11" s="98">
        <f t="shared" si="2"/>
        <v>319</v>
      </c>
      <c r="G11" s="204"/>
    </row>
    <row r="12" spans="1:7" x14ac:dyDescent="0.25">
      <c r="A12" s="103" t="s">
        <v>470</v>
      </c>
      <c r="B12" s="103">
        <v>0.32</v>
      </c>
      <c r="C12" s="98">
        <f t="shared" si="0"/>
        <v>208</v>
      </c>
      <c r="D12" s="98">
        <f t="shared" si="1"/>
        <v>288</v>
      </c>
      <c r="E12" s="98">
        <f t="shared" si="2"/>
        <v>352</v>
      </c>
      <c r="G12" s="204"/>
    </row>
    <row r="13" spans="1:7" x14ac:dyDescent="0.25">
      <c r="A13" s="103" t="s">
        <v>471</v>
      </c>
      <c r="B13" s="103">
        <v>0.38</v>
      </c>
      <c r="C13" s="98">
        <f t="shared" si="0"/>
        <v>247</v>
      </c>
      <c r="D13" s="98">
        <f t="shared" si="1"/>
        <v>342</v>
      </c>
      <c r="E13" s="98">
        <f t="shared" si="2"/>
        <v>418</v>
      </c>
      <c r="G13" s="204"/>
    </row>
    <row r="14" spans="1:7" x14ac:dyDescent="0.25">
      <c r="A14" s="103" t="s">
        <v>472</v>
      </c>
      <c r="B14" s="103">
        <v>0.42</v>
      </c>
      <c r="C14" s="98">
        <f t="shared" si="0"/>
        <v>273</v>
      </c>
      <c r="D14" s="98">
        <f t="shared" si="1"/>
        <v>378</v>
      </c>
      <c r="E14" s="98">
        <f t="shared" si="2"/>
        <v>462</v>
      </c>
      <c r="G14" s="204"/>
    </row>
    <row r="15" spans="1:7" x14ac:dyDescent="0.25">
      <c r="A15" s="103" t="s">
        <v>473</v>
      </c>
      <c r="B15" s="103">
        <v>0.34</v>
      </c>
      <c r="C15" s="98">
        <f t="shared" si="0"/>
        <v>221.00000000000003</v>
      </c>
      <c r="D15" s="98">
        <f t="shared" si="1"/>
        <v>306</v>
      </c>
      <c r="E15" s="98">
        <f t="shared" si="2"/>
        <v>374</v>
      </c>
      <c r="G15" s="204"/>
    </row>
    <row r="16" spans="1:7" x14ac:dyDescent="0.25">
      <c r="A16" s="103" t="s">
        <v>474</v>
      </c>
      <c r="B16" s="103">
        <v>0.44</v>
      </c>
      <c r="C16" s="98">
        <f t="shared" si="0"/>
        <v>286</v>
      </c>
      <c r="D16" s="98">
        <f t="shared" si="1"/>
        <v>396</v>
      </c>
      <c r="E16" s="98">
        <f t="shared" si="2"/>
        <v>484</v>
      </c>
      <c r="G16" s="204"/>
    </row>
    <row r="17" spans="1:7" x14ac:dyDescent="0.25">
      <c r="A17" s="103" t="s">
        <v>475</v>
      </c>
      <c r="B17" s="103">
        <v>0.42</v>
      </c>
      <c r="C17" s="98">
        <f t="shared" si="0"/>
        <v>273</v>
      </c>
      <c r="D17" s="98">
        <f t="shared" si="1"/>
        <v>378</v>
      </c>
      <c r="E17" s="98">
        <f t="shared" si="2"/>
        <v>462</v>
      </c>
      <c r="G17" s="204"/>
    </row>
    <row r="18" spans="1:7" x14ac:dyDescent="0.25">
      <c r="A18" s="103" t="s">
        <v>476</v>
      </c>
      <c r="B18" s="103">
        <v>0.46</v>
      </c>
      <c r="C18" s="98">
        <f t="shared" si="0"/>
        <v>299</v>
      </c>
      <c r="D18" s="98">
        <f t="shared" si="1"/>
        <v>414</v>
      </c>
      <c r="E18" s="198">
        <f t="shared" si="2"/>
        <v>506</v>
      </c>
      <c r="F18" s="207"/>
      <c r="G18" s="204"/>
    </row>
    <row r="19" spans="1:7" x14ac:dyDescent="0.25">
      <c r="A19" s="103" t="s">
        <v>501</v>
      </c>
      <c r="B19" s="103">
        <v>1</v>
      </c>
      <c r="C19" s="98">
        <f t="shared" si="0"/>
        <v>650</v>
      </c>
      <c r="D19" s="98">
        <f t="shared" ref="D19" si="3">B19*900</f>
        <v>900</v>
      </c>
      <c r="E19" s="198">
        <f t="shared" ref="E19" si="4">B19*1100</f>
        <v>1100</v>
      </c>
      <c r="F19" s="206"/>
      <c r="G19" s="205"/>
    </row>
    <row r="20" spans="1:7" ht="15.75" customHeight="1" x14ac:dyDescent="0.25">
      <c r="B20" t="s">
        <v>477</v>
      </c>
      <c r="C20" s="161"/>
      <c r="D20" s="161"/>
      <c r="E20" s="161"/>
    </row>
    <row r="21" spans="1:7" ht="45" x14ac:dyDescent="0.25">
      <c r="A21" s="118" t="s">
        <v>461</v>
      </c>
      <c r="B21" s="118" t="s">
        <v>462</v>
      </c>
      <c r="C21" s="165" t="s">
        <v>463</v>
      </c>
      <c r="D21" s="165" t="s">
        <v>464</v>
      </c>
      <c r="E21" s="165" t="s">
        <v>465</v>
      </c>
      <c r="F21" s="202"/>
      <c r="G21" s="203"/>
    </row>
    <row r="22" spans="1:7" x14ac:dyDescent="0.25">
      <c r="A22" s="103" t="s">
        <v>478</v>
      </c>
      <c r="B22" s="103">
        <v>0.18</v>
      </c>
      <c r="C22" s="98">
        <f>B22*650</f>
        <v>117</v>
      </c>
      <c r="D22" s="98">
        <f>B22*900</f>
        <v>162</v>
      </c>
      <c r="E22" s="98">
        <f>B22*1100</f>
        <v>198</v>
      </c>
      <c r="G22" s="204"/>
    </row>
    <row r="23" spans="1:7" x14ac:dyDescent="0.25">
      <c r="A23" s="103" t="s">
        <v>479</v>
      </c>
      <c r="B23" s="103">
        <v>0.19500000000000001</v>
      </c>
      <c r="C23" s="98">
        <f t="shared" ref="C23:C33" si="5">B23*650</f>
        <v>126.75</v>
      </c>
      <c r="D23" s="98">
        <f t="shared" ref="D23:D32" si="6">B23*900</f>
        <v>175.5</v>
      </c>
      <c r="E23" s="98">
        <f t="shared" ref="E23:E32" si="7">B23*1100</f>
        <v>214.5</v>
      </c>
      <c r="G23" s="204"/>
    </row>
    <row r="24" spans="1:7" x14ac:dyDescent="0.25">
      <c r="A24" s="103" t="s">
        <v>480</v>
      </c>
      <c r="B24" s="103">
        <v>0.24</v>
      </c>
      <c r="C24" s="98">
        <f t="shared" si="5"/>
        <v>156</v>
      </c>
      <c r="D24" s="98">
        <f t="shared" si="6"/>
        <v>216</v>
      </c>
      <c r="E24" s="98">
        <f t="shared" si="7"/>
        <v>264</v>
      </c>
      <c r="G24" s="204"/>
    </row>
    <row r="25" spans="1:7" x14ac:dyDescent="0.25">
      <c r="A25" s="103" t="s">
        <v>481</v>
      </c>
      <c r="B25" s="103">
        <v>0.215</v>
      </c>
      <c r="C25" s="98">
        <f t="shared" si="5"/>
        <v>139.75</v>
      </c>
      <c r="D25" s="98">
        <f t="shared" si="6"/>
        <v>193.5</v>
      </c>
      <c r="E25" s="98">
        <f t="shared" si="7"/>
        <v>236.5</v>
      </c>
      <c r="G25" s="204"/>
    </row>
    <row r="26" spans="1:7" x14ac:dyDescent="0.25">
      <c r="A26" s="103" t="s">
        <v>482</v>
      </c>
      <c r="B26" s="103">
        <v>0.23</v>
      </c>
      <c r="C26" s="98">
        <f t="shared" si="5"/>
        <v>149.5</v>
      </c>
      <c r="D26" s="98">
        <f t="shared" si="6"/>
        <v>207</v>
      </c>
      <c r="E26" s="98">
        <f t="shared" si="7"/>
        <v>253</v>
      </c>
      <c r="G26" s="204"/>
    </row>
    <row r="27" spans="1:7" x14ac:dyDescent="0.25">
      <c r="A27" s="103" t="s">
        <v>483</v>
      </c>
      <c r="B27" s="103">
        <v>0.26</v>
      </c>
      <c r="C27" s="98">
        <f t="shared" si="5"/>
        <v>169</v>
      </c>
      <c r="D27" s="98">
        <f t="shared" si="6"/>
        <v>234</v>
      </c>
      <c r="E27" s="98">
        <f t="shared" si="7"/>
        <v>286</v>
      </c>
      <c r="G27" s="204"/>
    </row>
    <row r="28" spans="1:7" x14ac:dyDescent="0.25">
      <c r="A28" s="103" t="s">
        <v>484</v>
      </c>
      <c r="B28" s="103">
        <v>0.28000000000000003</v>
      </c>
      <c r="C28" s="98">
        <f t="shared" si="5"/>
        <v>182.00000000000003</v>
      </c>
      <c r="D28" s="98">
        <f t="shared" si="6"/>
        <v>252.00000000000003</v>
      </c>
      <c r="E28" s="98">
        <f t="shared" si="7"/>
        <v>308.00000000000006</v>
      </c>
      <c r="G28" s="204"/>
    </row>
    <row r="29" spans="1:7" x14ac:dyDescent="0.25">
      <c r="A29" s="103" t="s">
        <v>485</v>
      </c>
      <c r="B29" s="103">
        <v>0.25</v>
      </c>
      <c r="C29" s="98">
        <f t="shared" si="5"/>
        <v>162.5</v>
      </c>
      <c r="D29" s="98">
        <f t="shared" si="6"/>
        <v>225</v>
      </c>
      <c r="E29" s="98">
        <f t="shared" si="7"/>
        <v>275</v>
      </c>
      <c r="G29" s="204"/>
    </row>
    <row r="30" spans="1:7" x14ac:dyDescent="0.25">
      <c r="A30" s="103" t="s">
        <v>486</v>
      </c>
      <c r="B30" s="103">
        <v>0.3</v>
      </c>
      <c r="C30" s="98">
        <f t="shared" si="5"/>
        <v>195</v>
      </c>
      <c r="D30" s="98">
        <f t="shared" si="6"/>
        <v>270</v>
      </c>
      <c r="E30" s="98">
        <f t="shared" si="7"/>
        <v>330</v>
      </c>
      <c r="G30" s="204"/>
    </row>
    <row r="31" spans="1:7" x14ac:dyDescent="0.25">
      <c r="A31" s="103" t="s">
        <v>487</v>
      </c>
      <c r="B31" s="103">
        <v>0.3</v>
      </c>
      <c r="C31" s="98">
        <f t="shared" si="5"/>
        <v>195</v>
      </c>
      <c r="D31" s="98">
        <f t="shared" si="6"/>
        <v>270</v>
      </c>
      <c r="E31" s="198">
        <f t="shared" si="7"/>
        <v>330</v>
      </c>
      <c r="F31" s="207"/>
      <c r="G31" s="204"/>
    </row>
    <row r="32" spans="1:7" x14ac:dyDescent="0.25">
      <c r="A32" s="103" t="s">
        <v>488</v>
      </c>
      <c r="B32" s="103">
        <v>0.32</v>
      </c>
      <c r="C32" s="98">
        <f t="shared" si="5"/>
        <v>208</v>
      </c>
      <c r="D32" s="98">
        <f t="shared" si="6"/>
        <v>288</v>
      </c>
      <c r="E32" s="198">
        <f t="shared" si="7"/>
        <v>352</v>
      </c>
      <c r="F32" s="207"/>
      <c r="G32" s="204"/>
    </row>
    <row r="33" spans="1:7" x14ac:dyDescent="0.25">
      <c r="A33" s="103" t="s">
        <v>501</v>
      </c>
      <c r="B33" s="103">
        <v>1</v>
      </c>
      <c r="C33" s="98">
        <f t="shared" si="5"/>
        <v>650</v>
      </c>
      <c r="D33" s="98">
        <f t="shared" ref="D33" si="8">B33*900</f>
        <v>900</v>
      </c>
      <c r="E33" s="198">
        <f t="shared" ref="E33" si="9">B33*1100</f>
        <v>1100</v>
      </c>
      <c r="F33" s="206"/>
      <c r="G33" s="205"/>
    </row>
    <row r="34" spans="1:7" ht="12.75" customHeight="1" x14ac:dyDescent="0.25">
      <c r="B34" t="s">
        <v>489</v>
      </c>
      <c r="C34" s="161"/>
      <c r="D34" s="161"/>
      <c r="E34" s="161"/>
    </row>
    <row r="35" spans="1:7" ht="39.75" customHeight="1" x14ac:dyDescent="0.25">
      <c r="A35" s="118" t="s">
        <v>461</v>
      </c>
      <c r="B35" s="118" t="s">
        <v>462</v>
      </c>
      <c r="C35" s="165" t="s">
        <v>463</v>
      </c>
      <c r="D35" s="165" t="s">
        <v>464</v>
      </c>
      <c r="E35" s="165" t="s">
        <v>465</v>
      </c>
      <c r="F35" s="202"/>
      <c r="G35" s="203"/>
    </row>
    <row r="36" spans="1:7" x14ac:dyDescent="0.25">
      <c r="A36" s="103" t="s">
        <v>490</v>
      </c>
      <c r="B36" s="103">
        <v>0.36</v>
      </c>
      <c r="C36" s="98">
        <f>B36*650</f>
        <v>234</v>
      </c>
      <c r="D36" s="98">
        <f>B36*900</f>
        <v>324</v>
      </c>
      <c r="E36" s="98">
        <f>B36*1100</f>
        <v>396</v>
      </c>
      <c r="G36" s="204"/>
    </row>
    <row r="37" spans="1:7" x14ac:dyDescent="0.25">
      <c r="A37" s="103" t="s">
        <v>491</v>
      </c>
      <c r="B37" s="103">
        <v>0.39</v>
      </c>
      <c r="C37" s="98">
        <f t="shared" ref="C37:C47" si="10">B37*650</f>
        <v>253.5</v>
      </c>
      <c r="D37" s="98">
        <f t="shared" ref="D37:D46" si="11">B37*900</f>
        <v>351</v>
      </c>
      <c r="E37" s="98">
        <f t="shared" ref="E37:E46" si="12">B37*1100</f>
        <v>429</v>
      </c>
      <c r="G37" s="204"/>
    </row>
    <row r="38" spans="1:7" x14ac:dyDescent="0.25">
      <c r="A38" s="103" t="s">
        <v>492</v>
      </c>
      <c r="B38" s="103">
        <v>0.48</v>
      </c>
      <c r="C38" s="98">
        <f t="shared" si="10"/>
        <v>312</v>
      </c>
      <c r="D38" s="98">
        <f t="shared" si="11"/>
        <v>432</v>
      </c>
      <c r="E38" s="98">
        <f t="shared" si="12"/>
        <v>528</v>
      </c>
      <c r="G38" s="204"/>
    </row>
    <row r="39" spans="1:7" x14ac:dyDescent="0.25">
      <c r="A39" s="103" t="s">
        <v>493</v>
      </c>
      <c r="B39" s="103">
        <v>0.43</v>
      </c>
      <c r="C39" s="98">
        <f t="shared" si="10"/>
        <v>279.5</v>
      </c>
      <c r="D39" s="98">
        <f t="shared" si="11"/>
        <v>387</v>
      </c>
      <c r="E39" s="98">
        <f t="shared" si="12"/>
        <v>473</v>
      </c>
      <c r="G39" s="204"/>
    </row>
    <row r="40" spans="1:7" x14ac:dyDescent="0.25">
      <c r="A40" s="103" t="s">
        <v>494</v>
      </c>
      <c r="B40" s="103">
        <v>0.46</v>
      </c>
      <c r="C40" s="98">
        <f t="shared" si="10"/>
        <v>299</v>
      </c>
      <c r="D40" s="98">
        <f t="shared" si="11"/>
        <v>414</v>
      </c>
      <c r="E40" s="98">
        <f t="shared" si="12"/>
        <v>506</v>
      </c>
      <c r="G40" s="204"/>
    </row>
    <row r="41" spans="1:7" x14ac:dyDescent="0.25">
      <c r="A41" s="103" t="s">
        <v>495</v>
      </c>
      <c r="B41" s="103">
        <v>0.52</v>
      </c>
      <c r="C41" s="98">
        <f t="shared" si="10"/>
        <v>338</v>
      </c>
      <c r="D41" s="98">
        <f t="shared" si="11"/>
        <v>468</v>
      </c>
      <c r="E41" s="98">
        <f t="shared" si="12"/>
        <v>572</v>
      </c>
      <c r="G41" s="204"/>
    </row>
    <row r="42" spans="1:7" x14ac:dyDescent="0.25">
      <c r="A42" s="103" t="s">
        <v>496</v>
      </c>
      <c r="B42" s="103">
        <v>0.56000000000000005</v>
      </c>
      <c r="C42" s="98">
        <f t="shared" si="10"/>
        <v>364.00000000000006</v>
      </c>
      <c r="D42" s="98">
        <f t="shared" si="11"/>
        <v>504.00000000000006</v>
      </c>
      <c r="E42" s="98">
        <f t="shared" si="12"/>
        <v>616.00000000000011</v>
      </c>
      <c r="G42" s="204"/>
    </row>
    <row r="43" spans="1:7" x14ac:dyDescent="0.25">
      <c r="A43" s="103" t="s">
        <v>497</v>
      </c>
      <c r="B43" s="103">
        <v>0.5</v>
      </c>
      <c r="C43" s="98">
        <f t="shared" si="10"/>
        <v>325</v>
      </c>
      <c r="D43" s="98">
        <f t="shared" si="11"/>
        <v>450</v>
      </c>
      <c r="E43" s="98">
        <f t="shared" si="12"/>
        <v>550</v>
      </c>
      <c r="G43" s="204"/>
    </row>
    <row r="44" spans="1:7" x14ac:dyDescent="0.25">
      <c r="A44" s="103" t="s">
        <v>498</v>
      </c>
      <c r="B44" s="103">
        <v>0.6</v>
      </c>
      <c r="C44" s="98">
        <f t="shared" si="10"/>
        <v>390</v>
      </c>
      <c r="D44" s="98">
        <f t="shared" si="11"/>
        <v>540</v>
      </c>
      <c r="E44" s="98">
        <f t="shared" si="12"/>
        <v>660</v>
      </c>
      <c r="G44" s="204"/>
    </row>
    <row r="45" spans="1:7" x14ac:dyDescent="0.25">
      <c r="A45" s="103" t="s">
        <v>499</v>
      </c>
      <c r="B45" s="103">
        <v>0.6</v>
      </c>
      <c r="C45" s="98">
        <f t="shared" si="10"/>
        <v>390</v>
      </c>
      <c r="D45" s="98">
        <f t="shared" si="11"/>
        <v>540</v>
      </c>
      <c r="E45" s="98">
        <f t="shared" si="12"/>
        <v>660</v>
      </c>
      <c r="G45" s="204"/>
    </row>
    <row r="46" spans="1:7" x14ac:dyDescent="0.25">
      <c r="A46" s="103" t="s">
        <v>500</v>
      </c>
      <c r="B46" s="103">
        <v>0.64</v>
      </c>
      <c r="C46" s="98">
        <f t="shared" si="10"/>
        <v>416</v>
      </c>
      <c r="D46" s="98">
        <f t="shared" si="11"/>
        <v>576</v>
      </c>
      <c r="E46" s="198">
        <f t="shared" si="12"/>
        <v>704</v>
      </c>
      <c r="F46" s="207"/>
      <c r="G46" s="204"/>
    </row>
    <row r="47" spans="1:7" x14ac:dyDescent="0.25">
      <c r="A47" s="200" t="s">
        <v>501</v>
      </c>
      <c r="B47" s="200">
        <v>1</v>
      </c>
      <c r="C47" s="201">
        <f t="shared" si="10"/>
        <v>650</v>
      </c>
      <c r="D47" s="201">
        <f t="shared" ref="D47" si="13">B47*900</f>
        <v>900</v>
      </c>
      <c r="E47" s="208">
        <f t="shared" ref="E47" si="14">B47*1100</f>
        <v>1100</v>
      </c>
      <c r="F47" s="206"/>
      <c r="G47" s="205"/>
    </row>
  </sheetData>
  <mergeCells count="5">
    <mergeCell ref="B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20</vt:i4>
      </vt:variant>
      <vt:variant>
        <vt:lpstr>Именованные диапазоны</vt:lpstr>
      </vt:variant>
      <vt:variant>
        <vt:i4>3</vt:i4>
      </vt:variant>
    </vt:vector>
  </HeadingPairs>
  <TitlesOfParts>
    <vt:vector size="23" baseType="lpstr">
      <vt:lpstr>Термососна</vt:lpstr>
      <vt:lpstr>Термоясень</vt:lpstr>
      <vt:lpstr>Паркет</vt:lpstr>
      <vt:lpstr>Рейка </vt:lpstr>
      <vt:lpstr>Мебельные щиты</vt:lpstr>
      <vt:lpstr>Лестница</vt:lpstr>
      <vt:lpstr>Лофт</vt:lpstr>
      <vt:lpstr>Двери баня</vt:lpstr>
      <vt:lpstr>Балки</vt:lpstr>
      <vt:lpstr>Основной</vt:lpstr>
      <vt:lpstr>Доска</vt:lpstr>
      <vt:lpstr>Свежепил</vt:lpstr>
      <vt:lpstr>Лиственница</vt:lpstr>
      <vt:lpstr>Крепеж</vt:lpstr>
      <vt:lpstr>Импрегнированная древесина</vt:lpstr>
      <vt:lpstr>Мебель</vt:lpstr>
      <vt:lpstr>Комплектующие двери</vt:lpstr>
      <vt:lpstr>Двутавр</vt:lpstr>
      <vt:lpstr>Обожженное дерево</vt:lpstr>
      <vt:lpstr>Покраска</vt:lpstr>
      <vt:lpstr>Доска!Область_печати</vt:lpstr>
      <vt:lpstr>Мебель!Область_печати</vt:lpstr>
      <vt:lpstr>Основной!Область_печати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Booke</dc:creator>
  <cp:lastModifiedBy>user</cp:lastModifiedBy>
  <cp:lastPrinted>2020-05-06T13:59:20Z</cp:lastPrinted>
  <dcterms:created xsi:type="dcterms:W3CDTF">2014-09-10T06:26:34Z</dcterms:created>
  <dcterms:modified xsi:type="dcterms:W3CDTF">2020-05-06T15:17:06Z</dcterms:modified>
</cp:coreProperties>
</file>